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mathslab\Desktop\"/>
    </mc:Choice>
  </mc:AlternateContent>
  <xr:revisionPtr revIDLastSave="0" documentId="8_{211D55D4-ED53-4379-B8DA-229DEB873757}" xr6:coauthVersionLast="45" xr6:coauthVersionMax="45" xr10:uidLastSave="{00000000-0000-0000-0000-000000000000}"/>
  <bookViews>
    <workbookView xWindow="-98" yWindow="-98" windowWidth="20715" windowHeight="13276" activeTab="1" xr2:uid="{00000000-000D-0000-FFFF-FFFF00000000}"/>
  </bookViews>
  <sheets>
    <sheet name="获奖清单" sheetId="3" r:id="rId1"/>
    <sheet name="获奖清单 (2)" sheetId="4" r:id="rId2"/>
  </sheets>
  <definedNames>
    <definedName name="_xlnm._FilterDatabase" localSheetId="0" hidden="1">获奖清单!$A$1:$AE$51</definedName>
    <definedName name="_xlnm._FilterDatabase" localSheetId="1" hidden="1">'获奖清单 (2)'!$A$1:$AE$52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1" i="4" l="1"/>
  <c r="Y51" i="4" s="1"/>
  <c r="W50" i="4"/>
  <c r="Y50" i="4" s="1"/>
  <c r="W49" i="4"/>
  <c r="Y49" i="4" s="1"/>
  <c r="X44" i="4"/>
  <c r="Z44" i="4" s="1"/>
  <c r="X43" i="4"/>
  <c r="Z43" i="4" s="1"/>
  <c r="X42" i="4"/>
  <c r="Z42" i="4" s="1"/>
  <c r="W41" i="4"/>
  <c r="Y41" i="4" s="1"/>
  <c r="X39" i="4"/>
  <c r="Z39" i="4" s="1"/>
  <c r="X38" i="4"/>
  <c r="Z38" i="4" s="1"/>
  <c r="W37" i="4"/>
  <c r="Y37" i="4" s="1"/>
  <c r="W36" i="4"/>
  <c r="Y36" i="4" s="1"/>
  <c r="X33" i="4"/>
  <c r="W33" i="4"/>
  <c r="X32" i="4"/>
  <c r="W32" i="4"/>
  <c r="X31" i="4"/>
  <c r="W31" i="4"/>
  <c r="X30" i="4"/>
  <c r="Z30" i="4" s="1"/>
  <c r="W29" i="4"/>
  <c r="Y29" i="4" s="1"/>
  <c r="W28" i="4"/>
  <c r="Y28" i="4" s="1"/>
  <c r="W27" i="4"/>
  <c r="Y27" i="4" s="1"/>
  <c r="W26" i="4"/>
  <c r="Y26" i="4" s="1"/>
  <c r="W25" i="4"/>
  <c r="Y25" i="4" s="1"/>
  <c r="W24" i="4"/>
  <c r="Y24" i="4" s="1"/>
  <c r="W23" i="4"/>
  <c r="Y23" i="4" s="1"/>
  <c r="W22" i="4"/>
  <c r="Y22" i="4" s="1"/>
  <c r="W21" i="4"/>
  <c r="Y21" i="4" s="1"/>
  <c r="X20" i="4"/>
  <c r="Z20" i="4" s="1"/>
  <c r="AB20" i="4" s="1"/>
  <c r="X19" i="4"/>
  <c r="Z19" i="4" s="1"/>
  <c r="X18" i="4"/>
  <c r="Z18" i="4" s="1"/>
  <c r="X17" i="4"/>
  <c r="Z17" i="4" s="1"/>
  <c r="W16" i="4"/>
  <c r="Y16" i="4" s="1"/>
  <c r="W15" i="4"/>
  <c r="Y15" i="4" s="1"/>
  <c r="W14" i="4"/>
  <c r="Y14" i="4" s="1"/>
  <c r="AA14" i="4" s="1"/>
  <c r="X12" i="4"/>
  <c r="Z12" i="4" s="1"/>
  <c r="X3" i="4"/>
  <c r="Z3" i="4" s="1"/>
  <c r="X2" i="4"/>
  <c r="Z2" i="4" s="1"/>
  <c r="AA37" i="4" l="1"/>
  <c r="AA15" i="4"/>
  <c r="AB38" i="4"/>
  <c r="AA49" i="4"/>
  <c r="AA22" i="4"/>
  <c r="AA28" i="4"/>
  <c r="AB39" i="4"/>
  <c r="AA50" i="4"/>
  <c r="AB2" i="4"/>
  <c r="AA23" i="4"/>
  <c r="AA29" i="4"/>
  <c r="AA41" i="4"/>
  <c r="AA51" i="4"/>
  <c r="AB3" i="4"/>
  <c r="AB18" i="4"/>
  <c r="AA24" i="4"/>
  <c r="AB30" i="4"/>
  <c r="AB42" i="4"/>
  <c r="AB12" i="4"/>
  <c r="AB19" i="4"/>
  <c r="AA25" i="4"/>
  <c r="AA36" i="4"/>
  <c r="AB43" i="4"/>
  <c r="AA26" i="4"/>
  <c r="AB44" i="4"/>
  <c r="AA21" i="4"/>
  <c r="AA27" i="4"/>
  <c r="AA16" i="4"/>
  <c r="AB17" i="4"/>
  <c r="X37" i="3" l="1"/>
  <c r="W37" i="3"/>
  <c r="X36" i="3"/>
  <c r="W36" i="3"/>
  <c r="X35" i="3"/>
  <c r="W35" i="3"/>
  <c r="X22" i="3" l="1"/>
  <c r="X31" i="3"/>
  <c r="X21" i="3"/>
  <c r="X20" i="3"/>
  <c r="X23" i="3"/>
  <c r="X28" i="3"/>
  <c r="X25" i="3"/>
  <c r="X24" i="3"/>
  <c r="X29" i="3"/>
  <c r="X27" i="3"/>
  <c r="X30" i="3"/>
  <c r="X26" i="3"/>
  <c r="X32" i="3"/>
  <c r="W18" i="3"/>
  <c r="W19" i="3"/>
  <c r="W17" i="3"/>
  <c r="W3" i="3"/>
  <c r="W7" i="3"/>
  <c r="W2" i="3"/>
  <c r="W4" i="3"/>
  <c r="W5" i="3"/>
  <c r="W6" i="3"/>
  <c r="W15" i="3"/>
  <c r="W9" i="3"/>
  <c r="W10" i="3"/>
  <c r="W11" i="3"/>
  <c r="W12" i="3"/>
  <c r="W16" i="3"/>
  <c r="W8" i="3"/>
  <c r="W14" i="3"/>
  <c r="W13" i="3"/>
  <c r="Y17" i="3" l="1"/>
  <c r="Y18" i="3"/>
  <c r="Y10" i="3"/>
  <c r="Y2" i="3"/>
  <c r="Y11" i="3"/>
  <c r="Y7" i="3"/>
  <c r="Y14" i="3"/>
  <c r="Y6" i="3"/>
  <c r="Y8" i="3"/>
  <c r="Y9" i="3"/>
  <c r="Y13" i="3"/>
  <c r="Z27" i="3"/>
  <c r="Y5" i="3"/>
  <c r="Z21" i="3"/>
  <c r="Y4" i="3"/>
  <c r="Y16" i="3"/>
  <c r="Y12" i="3"/>
  <c r="Y15" i="3"/>
  <c r="Y3" i="3"/>
  <c r="Z25" i="3"/>
  <c r="Z20" i="3"/>
  <c r="Z31" i="3"/>
  <c r="Z29" i="3"/>
  <c r="Z23" i="3"/>
  <c r="Z30" i="3"/>
  <c r="Z28" i="3"/>
  <c r="Z32" i="3"/>
  <c r="Z26" i="3"/>
  <c r="Z24" i="3"/>
  <c r="Z22" i="3"/>
  <c r="Y19" i="3"/>
  <c r="AB32" i="3" l="1"/>
  <c r="AA19" i="3"/>
  <c r="AB28" i="3"/>
  <c r="AB25" i="3"/>
  <c r="AA12" i="3"/>
  <c r="AA3" i="3"/>
  <c r="AB29" i="3"/>
  <c r="AB30" i="3"/>
  <c r="AB31" i="3"/>
  <c r="AA4" i="3"/>
  <c r="AA11" i="3"/>
  <c r="AA8" i="3"/>
  <c r="AB21" i="3"/>
  <c r="AA13" i="3"/>
  <c r="AA6" i="3"/>
  <c r="AA18" i="3"/>
  <c r="AB23" i="3"/>
  <c r="AA15" i="3"/>
  <c r="AA5" i="3"/>
  <c r="AA14" i="3"/>
  <c r="AA2" i="3"/>
  <c r="AA10" i="3"/>
  <c r="AB22" i="3"/>
  <c r="AA16" i="3"/>
  <c r="AA17" i="3"/>
  <c r="AB24" i="3"/>
  <c r="AB26" i="3"/>
  <c r="AB20" i="3"/>
  <c r="AB27" i="3"/>
  <c r="AA9" i="3"/>
  <c r="AA7" i="3"/>
</calcChain>
</file>

<file path=xl/sharedStrings.xml><?xml version="1.0" encoding="utf-8"?>
<sst xmlns="http://schemas.openxmlformats.org/spreadsheetml/2006/main" count="926" uniqueCount="304">
  <si>
    <t>序号</t>
  </si>
  <si>
    <t>1、选手姓名：</t>
  </si>
  <si>
    <t>2、请输入您的手机号码（作为获取选手编号的唯一凭证）：</t>
  </si>
  <si>
    <t>3、学校：</t>
  </si>
  <si>
    <t>4、年级：</t>
  </si>
  <si>
    <t>5、班级：</t>
  </si>
  <si>
    <t>6、学号：</t>
  </si>
  <si>
    <t>7、(所在地区：)</t>
  </si>
  <si>
    <t>7、(学校地址:)</t>
  </si>
  <si>
    <t>7、(邮政编码:)</t>
  </si>
  <si>
    <t>8、指导教师：</t>
  </si>
  <si>
    <t>1</t>
  </si>
  <si>
    <t>10年级（高一）</t>
  </si>
  <si>
    <t>8</t>
  </si>
  <si>
    <t>上海-上海市-浦东新区</t>
  </si>
  <si>
    <t>2</t>
  </si>
  <si>
    <t>7年级</t>
  </si>
  <si>
    <t>200125</t>
  </si>
  <si>
    <t>(空)</t>
  </si>
  <si>
    <t>3</t>
  </si>
  <si>
    <t>9年级</t>
  </si>
  <si>
    <t>4</t>
  </si>
  <si>
    <t>11年级（高二）</t>
  </si>
  <si>
    <t>5</t>
  </si>
  <si>
    <t>7</t>
  </si>
  <si>
    <t>10</t>
  </si>
  <si>
    <t>2班</t>
  </si>
  <si>
    <t>30</t>
  </si>
  <si>
    <t>42</t>
  </si>
  <si>
    <t>29</t>
  </si>
  <si>
    <t>14</t>
  </si>
  <si>
    <t>15</t>
  </si>
  <si>
    <t>16</t>
  </si>
  <si>
    <t>26</t>
  </si>
  <si>
    <t>20</t>
  </si>
  <si>
    <t>23</t>
  </si>
  <si>
    <t>上海-上海市-闵行区</t>
  </si>
  <si>
    <t>24</t>
  </si>
  <si>
    <t>44</t>
  </si>
  <si>
    <t>8年级</t>
  </si>
  <si>
    <t>33</t>
  </si>
  <si>
    <t>上海市实验学校</t>
  </si>
  <si>
    <t>东明路300号</t>
  </si>
  <si>
    <t>200135</t>
  </si>
  <si>
    <t>41</t>
  </si>
  <si>
    <t>200123</t>
  </si>
  <si>
    <t>201203</t>
  </si>
  <si>
    <t>蔡东山</t>
  </si>
  <si>
    <t>08</t>
  </si>
  <si>
    <t>200120</t>
  </si>
  <si>
    <t>200126</t>
  </si>
  <si>
    <t>上海市澧溪中学</t>
  </si>
  <si>
    <t>上海市浦东新区周浦镇康沈路1938弄38号</t>
  </si>
  <si>
    <t>201318</t>
  </si>
  <si>
    <t>澧溪中学</t>
  </si>
  <si>
    <t>顾冰洁</t>
  </si>
  <si>
    <t>陈启骏</t>
  </si>
  <si>
    <t>18916269296</t>
  </si>
  <si>
    <t>一班</t>
  </si>
  <si>
    <t>上海市浦东新区周浦镇康沈路1938弄38号澧溪中学</t>
  </si>
  <si>
    <t>杨鼎文</t>
  </si>
  <si>
    <t>18918072773</t>
  </si>
  <si>
    <t>浦东新区晨晖路555号</t>
  </si>
  <si>
    <t>浦东新区东明路300号</t>
  </si>
  <si>
    <t>初一二班</t>
  </si>
  <si>
    <t>200237</t>
  </si>
  <si>
    <t>7班</t>
  </si>
  <si>
    <t>张晨燕</t>
  </si>
  <si>
    <t>刘城铭</t>
  </si>
  <si>
    <t>13817022119</t>
  </si>
  <si>
    <t>初二（7）班</t>
  </si>
  <si>
    <t>张晨燕老师</t>
  </si>
  <si>
    <t>顾俊楚玉</t>
  </si>
  <si>
    <t>18964685503</t>
  </si>
  <si>
    <t>廖维壹</t>
  </si>
  <si>
    <t>13641737326</t>
  </si>
  <si>
    <t>初二8班</t>
  </si>
  <si>
    <t>黄思睿</t>
  </si>
  <si>
    <t>13632286312</t>
  </si>
  <si>
    <t>八年级（2）班</t>
  </si>
  <si>
    <t>初二5班</t>
  </si>
  <si>
    <t>聂民凯</t>
  </si>
  <si>
    <t>18616595523</t>
  </si>
  <si>
    <t>七班</t>
  </si>
  <si>
    <t>黑松路251号</t>
  </si>
  <si>
    <t>顾少鸿</t>
  </si>
  <si>
    <t>上海市实验学校东校</t>
  </si>
  <si>
    <t>上海实验学校东校</t>
  </si>
  <si>
    <t>201206</t>
  </si>
  <si>
    <t>朱俊驰</t>
  </si>
  <si>
    <t>15901600788</t>
  </si>
  <si>
    <t>七（7）</t>
  </si>
  <si>
    <t>黑松路251弄</t>
  </si>
  <si>
    <t>浦东新区黑松路251号</t>
  </si>
  <si>
    <t>戴家骥</t>
  </si>
  <si>
    <t>13601737735</t>
  </si>
  <si>
    <t>八一班</t>
  </si>
  <si>
    <t>潘敏</t>
  </si>
  <si>
    <t>柯怿憬</t>
  </si>
  <si>
    <t>13601659899</t>
  </si>
  <si>
    <t>八（1）</t>
  </si>
  <si>
    <t>上海市致远中学</t>
  </si>
  <si>
    <t>马嘉欣</t>
  </si>
  <si>
    <t>18901741346</t>
  </si>
  <si>
    <t>上海市实验学校附属东滩学校</t>
  </si>
  <si>
    <t>八(2)班</t>
  </si>
  <si>
    <t>上海-上海市-崇明区</t>
  </si>
  <si>
    <t>上海市崇明区陈家镇雪雁路800号</t>
  </si>
  <si>
    <t>202162</t>
  </si>
  <si>
    <t>赵媛媛 张荣</t>
  </si>
  <si>
    <t>范雨轩</t>
  </si>
  <si>
    <t>18621914836</t>
  </si>
  <si>
    <t>八三班</t>
  </si>
  <si>
    <t>上海市崇明县陈家镇雪雁路800号</t>
  </si>
  <si>
    <t>赵媛媛</t>
  </si>
  <si>
    <t>张荣</t>
  </si>
  <si>
    <t>雪雁路800号</t>
  </si>
  <si>
    <t>八（2）</t>
  </si>
  <si>
    <t>施宇哲</t>
  </si>
  <si>
    <t>13764570095</t>
  </si>
  <si>
    <t>八2</t>
  </si>
  <si>
    <t>云台路1801号</t>
  </si>
  <si>
    <t>杜思远</t>
  </si>
  <si>
    <t>18001665865</t>
  </si>
  <si>
    <t>黑松路251</t>
  </si>
  <si>
    <t>梁霆辉</t>
  </si>
  <si>
    <t>13916040943</t>
  </si>
  <si>
    <t>华东师范大学第二附属中学附属初级中学</t>
  </si>
  <si>
    <t>200241</t>
  </si>
  <si>
    <t>吴龙梅，虞航</t>
  </si>
  <si>
    <t>张瀚骥</t>
  </si>
  <si>
    <t>13918513804</t>
  </si>
  <si>
    <t>初三(5)</t>
  </si>
  <si>
    <t>20200537</t>
  </si>
  <si>
    <t>紫凤路350号</t>
  </si>
  <si>
    <t>曹楹卓</t>
  </si>
  <si>
    <t>18918803373</t>
  </si>
  <si>
    <t>20160132</t>
  </si>
  <si>
    <t>赵晶</t>
  </si>
  <si>
    <t>郭清和</t>
  </si>
  <si>
    <t>13901996432</t>
  </si>
  <si>
    <t>四（2）</t>
  </si>
  <si>
    <t>唐晓芬</t>
  </si>
  <si>
    <t>蔡欣妙</t>
  </si>
  <si>
    <t>13916940432</t>
  </si>
  <si>
    <t>四1</t>
  </si>
  <si>
    <t>20160134</t>
  </si>
  <si>
    <t>隋心越</t>
  </si>
  <si>
    <t>15821659032</t>
  </si>
  <si>
    <t>20160217</t>
  </si>
  <si>
    <t>东明路</t>
  </si>
  <si>
    <t>南码头路1316弄1号</t>
  </si>
  <si>
    <t>陈泽荣</t>
  </si>
  <si>
    <t>18621602775</t>
  </si>
  <si>
    <t>20160211</t>
  </si>
  <si>
    <t>郁佳好</t>
  </si>
  <si>
    <t>13661515965</t>
  </si>
  <si>
    <t>李咛语</t>
  </si>
  <si>
    <t>13916749012</t>
  </si>
  <si>
    <t>四二</t>
  </si>
  <si>
    <t>20160223</t>
  </si>
  <si>
    <t>张媞雅</t>
  </si>
  <si>
    <t>18621523467</t>
  </si>
  <si>
    <t>20160228</t>
  </si>
  <si>
    <t>南码头路1316弄1号(近齐河路)</t>
  </si>
  <si>
    <t>陈煜曈</t>
  </si>
  <si>
    <t>13817562126</t>
  </si>
  <si>
    <t>四（1）班</t>
  </si>
  <si>
    <t>20160127</t>
  </si>
  <si>
    <t>葛蓓尔</t>
  </si>
  <si>
    <t>13817803283</t>
  </si>
  <si>
    <t>龚闵轩</t>
  </si>
  <si>
    <t>18917548932</t>
  </si>
  <si>
    <t>13482089913</t>
  </si>
  <si>
    <t>92801416624</t>
  </si>
  <si>
    <t>92801416642</t>
  </si>
  <si>
    <t>92801416705</t>
  </si>
  <si>
    <t>92801416711</t>
  </si>
  <si>
    <t>92801416714</t>
  </si>
  <si>
    <t>92801416718</t>
  </si>
  <si>
    <t>92801416725</t>
  </si>
  <si>
    <t>92801416729</t>
  </si>
  <si>
    <t>92801416732</t>
  </si>
  <si>
    <t>92801416733</t>
  </si>
  <si>
    <t>92801416735</t>
  </si>
  <si>
    <t>92801416750</t>
  </si>
  <si>
    <t>92801416764</t>
  </si>
  <si>
    <t>92801416765</t>
  </si>
  <si>
    <t>92801416798</t>
  </si>
  <si>
    <t>92801416805</t>
  </si>
  <si>
    <t>92801416807</t>
  </si>
  <si>
    <t>92801416817</t>
  </si>
  <si>
    <t>92801416830</t>
  </si>
  <si>
    <t>92801416851</t>
  </si>
  <si>
    <t>92801416868</t>
  </si>
  <si>
    <t>92801416877</t>
  </si>
  <si>
    <t>92801416884</t>
  </si>
  <si>
    <t>92801416900</t>
  </si>
  <si>
    <t>92801416907</t>
  </si>
  <si>
    <t>92801416916</t>
  </si>
  <si>
    <t>92801416294</t>
  </si>
  <si>
    <t>邹雨欣</t>
  </si>
  <si>
    <t>李时光</t>
  </si>
  <si>
    <t>施奕晴</t>
  </si>
  <si>
    <t>1(1)</t>
  </si>
  <si>
    <t>1(2)</t>
  </si>
  <si>
    <t>2(1)</t>
  </si>
  <si>
    <t>2(2)</t>
  </si>
  <si>
    <t>3(1)</t>
  </si>
  <si>
    <t>3(2)</t>
  </si>
  <si>
    <t>4(1)</t>
  </si>
  <si>
    <t>4(2)</t>
  </si>
  <si>
    <t>5(1)</t>
  </si>
  <si>
    <t>5(2)</t>
  </si>
  <si>
    <t>普及组求和</t>
  </si>
  <si>
    <t>提高组求和</t>
  </si>
  <si>
    <t>普及组排序</t>
    <phoneticPr fontId="2" type="noConversion"/>
  </si>
  <si>
    <t>提高组排序</t>
    <phoneticPr fontId="2" type="noConversion"/>
  </si>
  <si>
    <t>郑陆晟</t>
  </si>
  <si>
    <t>张罟</t>
  </si>
  <si>
    <t>92801417082</t>
  </si>
  <si>
    <t>极课号</t>
  </si>
  <si>
    <t>普及组百分比</t>
    <phoneticPr fontId="2" type="noConversion"/>
  </si>
  <si>
    <t>提高组百分比</t>
    <phoneticPr fontId="2" type="noConversion"/>
  </si>
  <si>
    <t>奖级评定</t>
    <phoneticPr fontId="2" type="noConversion"/>
  </si>
  <si>
    <t>初中普及组一等奖</t>
  </si>
  <si>
    <t>初中普及组二等奖</t>
  </si>
  <si>
    <t>初中普及组三等奖</t>
  </si>
  <si>
    <t>初中提高组一等奖</t>
  </si>
  <si>
    <t>初中提高组二等奖</t>
  </si>
  <si>
    <t>初中提高组三等奖</t>
  </si>
  <si>
    <t>冯思彤</t>
    <phoneticPr fontId="2" type="noConversion"/>
  </si>
  <si>
    <t>林弋帆</t>
  </si>
  <si>
    <t>刘洲宏</t>
  </si>
  <si>
    <t>刘子逸</t>
  </si>
  <si>
    <t>高中组</t>
    <phoneticPr fontId="2" type="noConversion"/>
  </si>
  <si>
    <t>初中提高组一等奖</t>
    <phoneticPr fontId="2" type="noConversion"/>
  </si>
  <si>
    <t>初中提高组二等奖</t>
    <phoneticPr fontId="2" type="noConversion"/>
  </si>
  <si>
    <r>
      <rPr>
        <sz val="10"/>
        <rFont val="微软雅黑"/>
        <family val="2"/>
        <charset val="134"/>
      </rPr>
      <t>上海</t>
    </r>
    <r>
      <rPr>
        <sz val="10"/>
        <rFont val="宋体"/>
        <family val="2"/>
        <charset val="134"/>
      </rPr>
      <t>市</t>
    </r>
    <r>
      <rPr>
        <sz val="10"/>
        <rFont val="微软雅黑"/>
        <family val="2"/>
        <charset val="134"/>
      </rPr>
      <t>实验学校</t>
    </r>
    <phoneticPr fontId="2" type="noConversion"/>
  </si>
  <si>
    <t>奖状
学校 姓名：
荣获2020 SES 数学建模思维体验活动（上海地区数学建模联校活动） 
初中高中普及提高组一二三等奖
特此表彰，以兹鼓励
上海市实验学校
2020年12月25日</t>
    <phoneticPr fontId="2" type="noConversion"/>
  </si>
  <si>
    <t>上海市澧溪中学</t>
    <phoneticPr fontId="2" type="noConversion"/>
  </si>
  <si>
    <t>初中普及组二等奖</t>
    <phoneticPr fontId="2" type="noConversion"/>
  </si>
  <si>
    <t>奖状
上海市澧溪中学 冯思彤：
荣获2020 SES 数学建模思维体验活动（上海地区数学建模联校活动） 
初中普及组二等奖
特此表彰，以兹鼓励
上海市实验学校
2020年12月25日</t>
  </si>
  <si>
    <t>奖状
上海市澧溪中学 龚闵轩：
荣获2020 SES 数学建模思维体验活动（上海地区数学建模联校活动） 
初中普及组二等奖
特此表彰，以兹鼓励
上海市实验学校
2020年12月25日</t>
  </si>
  <si>
    <t>奖状
上海市实验学校 郭清和：
荣获2020 SES 数学建模思维体验活动（上海地区数学建模联校活动） 
初中普及组二等奖
特此表彰，以兹鼓励
上海市实验学校
2020年12月25日</t>
  </si>
  <si>
    <t>奖状
上海市实验学校 张媞雅：
荣获2020 SES 数学建模思维体验活动（上海地区数学建模联校活动） 
初中普及组二等奖
特此表彰，以兹鼓励
上海市实验学校
2020年12月25日</t>
  </si>
  <si>
    <t>奖状
上海市实验学校 蔡欣妙：
荣获2020 SES 数学建模思维体验活动（上海地区数学建模联校活动） 
初中普及组二等奖
特此表彰，以兹鼓励
上海市实验学校
2020年12月25日</t>
  </si>
  <si>
    <t>奖状
上海市致远中学 邹雨欣：
荣获2020 SES 数学建模思维体验活动（上海地区数学建模联校活动） 
初中普及组二等奖
特此表彰，以兹鼓励
上海市实验学校
2020年12月25日</t>
  </si>
  <si>
    <t>奖状
上海市澧溪中学 刘城铭：
荣获2020 SES 数学建模思维体验活动（上海地区数学建模联校活动） 
初中普及组三等奖
特此表彰，以兹鼓励
上海市实验学校
2020年12月25日</t>
  </si>
  <si>
    <t>奖状
上海市实验学校 陈泽荣：
荣获2020 SES 数学建模思维体验活动（上海地区数学建模联校活动） 
初中普及组三等奖
特此表彰，以兹鼓励
上海市实验学校
2020年12月25日</t>
  </si>
  <si>
    <t>奖状
上海市实验学校 葛蓓尔：
荣获2020 SES 数学建模思维体验活动（上海地区数学建模联校活动） 
初中普及组三等奖
特此表彰，以兹鼓励
上海市实验学校
2020年12月25日</t>
  </si>
  <si>
    <t>奖状
上海市实验学校 曹楹卓：
荣获2020 SES 数学建模思维体验活动（上海地区数学建模联校活动） 
初中普及组三等奖
特此表彰，以兹鼓励
上海市实验学校
2020年12月25日</t>
  </si>
  <si>
    <t>奖状
上海市实验学校 李咛语：
荣获2020 SES 数学建模思维体验活动（上海地区数学建模联校活动） 
初中普及组三等奖
特此表彰，以兹鼓励
上海市实验学校
2020年12月25日</t>
  </si>
  <si>
    <t>奖状
上海市实验学校 陈煜曈：
荣获2020 SES 数学建模思维体验活动（上海地区数学建模联校活动） 
初中普及组三等奖
特此表彰，以兹鼓励
上海市实验学校
2020年12月25日</t>
  </si>
  <si>
    <t>奖状
上海市实验学校东校 柯怿憬：
荣获2020 SES 数学建模思维体验活动（上海地区数学建模联校活动） 
初中普及组三等奖
特此表彰，以兹鼓励
上海市实验学校
2020年12月25日</t>
  </si>
  <si>
    <t>奖状
上海市实验学校附属东滩学校 梁霆辉：
荣获2020 SES 数学建模思维体验活动（上海地区数学建模联校活动） 
初中普及组三等奖
特此表彰，以兹鼓励
上海市实验学校
2020年12月25日</t>
  </si>
  <si>
    <t>奖状
上海市致远中学 施奕晴：
荣获2020 SES 数学建模思维体验活动（上海地区数学建模联校活动） 
初中普及组三等奖
特此表彰，以兹鼓励
上海市实验学校
2020年12月25日</t>
  </si>
  <si>
    <t>奖状
上海市实验学校 隋心越：
荣获2020 SES 数学建模思维体验活动（上海地区数学建模联校活动） 
初中普及组一等奖
特此表彰，以兹鼓励
上海市实验学校
2020年12月25日</t>
  </si>
  <si>
    <t>奖状
上海市实验学校东校 聂民凯：
荣获2020 SES 数学建模思维体验活动（上海地区数学建模联校活动） 
初中普及组一等奖
特此表彰，以兹鼓励
上海市实验学校
2020年12月25日</t>
  </si>
  <si>
    <t>奖状
上海市致远中学 李时光：
荣获2020 SES 数学建模思维体验活动（上海地区数学建模联校活动） 
初中普及组一等奖
特此表彰，以兹鼓励
上海市实验学校
2020年12月25日</t>
  </si>
  <si>
    <t>奖状
上海实验学校东校 戴家骥：
荣获2020 SES 数学建模思维体验活动（上海地区数学建模联校活动） 
初中提高组二等奖
特此表彰，以兹鼓励
上海市实验学校
2020年12月25日</t>
  </si>
  <si>
    <t>奖状
上海市澧溪中学 廖维壹：
荣获2020 SES 数学建模思维体验活动（上海地区数学建模联校活动） 
初中提高组二等奖
特此表彰，以兹鼓励
上海市实验学校
2020年12月25日</t>
  </si>
  <si>
    <t>奖状
上海市澧溪中学 黄思睿：
荣获2020 SES 数学建模思维体验活动（上海地区数学建模联校活动） 
初中提高组二等奖
特此表彰，以兹鼓励
上海市实验学校
2020年12月25日</t>
  </si>
  <si>
    <t>奖状
上海市实验学校附属东滩学校 范雨轩：
荣获2020 SES 数学建模思维体验活动（上海地区数学建模联校活动） 
初中提高组二等奖
特此表彰，以兹鼓励
上海市实验学校
2020年12月25日</t>
  </si>
  <si>
    <t>奖状
华东师范大学第二附属中学附属初级中学 张瀚骥：
荣获2020 SES 数学建模思维体验活动（上海地区数学建模联校活动） 
初中提高组三等奖
特此表彰，以兹鼓励
上海市实验学校
2020年12月25日</t>
  </si>
  <si>
    <t>奖状
华东师范大学第二附属中学附属初级中学 郑陆晟：
荣获2020 SES 数学建模思维体验活动（上海地区数学建模联校活动） 
初中提高组三等奖
特此表彰，以兹鼓励
上海市实验学校
2020年12月25日</t>
  </si>
  <si>
    <t>奖状
上海市澧溪中学 顾俊楚玉：
荣获2020 SES 数学建模思维体验活动（上海地区数学建模联校活动） 
初中提高组三等奖
特此表彰，以兹鼓励
上海市实验学校
2020年12月25日</t>
  </si>
  <si>
    <t>奖状
上海市澧溪中学 陈启骏：
荣获2020 SES 数学建模思维体验活动（上海地区数学建模联校活动） 
初中提高组三等奖
特此表彰，以兹鼓励
上海市实验学校
2020年12月25日</t>
  </si>
  <si>
    <t>奖状
上海市实验学校 郁佳好：
荣获2020 SES 数学建模思维体验活动（上海地区数学建模联校活动） 
初中提高组三等奖
特此表彰，以兹鼓励
上海市实验学校
2020年12月25日</t>
  </si>
  <si>
    <t>奖状
上海市实验学校东校 杜思远：
荣获2020 SES 数学建模思维体验活动（上海地区数学建模联校活动） 
初中提高组三等奖
特此表彰，以兹鼓励
上海市实验学校
2020年12月25日</t>
  </si>
  <si>
    <t>奖状
上海市实验学校东校 朱俊驰：
荣获2020 SES 数学建模思维体验活动（上海地区数学建模联校活动） 
初中提高组三等奖
特此表彰，以兹鼓励
上海市实验学校
2020年12月25日</t>
  </si>
  <si>
    <t>奖状
上海市实验学校附属东滩学校 马嘉欣：
荣获2020 SES 数学建模思维体验活动（上海地区数学建模联校活动） 
初中提高组一等奖
特此表彰，以兹鼓励
上海市实验学校
2020年12月25日</t>
  </si>
  <si>
    <t>奖状
上海市实验学校附属东滩学校 施宇哲：
荣获2020 SES 数学建模思维体验活动（上海地区数学建模联校活动） 
初中提高组一等奖
特此表彰，以兹鼓励
上海市实验学校
2020年12月25日</t>
  </si>
  <si>
    <t>张老师</t>
  </si>
  <si>
    <t>徐英</t>
  </si>
  <si>
    <t>蒋来</t>
  </si>
  <si>
    <t>虞航</t>
  </si>
  <si>
    <t>吴龙梅</t>
    <phoneticPr fontId="2" type="noConversion"/>
  </si>
  <si>
    <t>张晨燕</t>
    <phoneticPr fontId="2" type="noConversion"/>
  </si>
  <si>
    <t>上海市实验学校附属光明学校</t>
  </si>
  <si>
    <t>上海市实验学校南校</t>
  </si>
  <si>
    <t>优秀指导教师</t>
    <phoneticPr fontId="2" type="noConversion"/>
  </si>
  <si>
    <t>奖状
上海市实验学校 唐晓芬：
荣获2020 SES 数学建模思维体验活动（上海地区数学建模联校活动） 
优秀指导教师
特此表彰，以兹鼓励
上海市实验学校
2020年12月25日</t>
  </si>
  <si>
    <t>奖状
上海市实验学校 赵晶：
荣获2020 SES 数学建模思维体验活动（上海地区数学建模联校活动） 
优秀指导教师
特此表彰，以兹鼓励
上海市实验学校
2020年12月25日</t>
  </si>
  <si>
    <t>蔡东山</t>
    <phoneticPr fontId="2" type="noConversion"/>
  </si>
  <si>
    <t>华东师范大学第二附属中学</t>
  </si>
  <si>
    <t>奖状
华东师范大学第二附属中学附属初级中学 吴龙梅：
荣获2020 SES 数学建模思维体验活动（上海地区数学建模联校活动） 
优秀指导教师
特此表彰，以兹鼓励
上海市实验学校
2020年12月25日</t>
  </si>
  <si>
    <t>奖状
华东师范大学第二附属中学附属初级中学 虞航：
荣获2020 SES 数学建模思维体验活动（上海地区数学建模联校活动） 
优秀指导教师
特此表彰，以兹鼓励
上海市实验学校
2020年12月25日</t>
  </si>
  <si>
    <t>奖状
华东师范大学第二附属中学 蔡东山：
荣获2020 SES 数学建模思维体验活动（上海地区数学建模联校活动） 
优秀指导教师
特此表彰，以兹鼓励
上海市实验学校
2020年12月25日</t>
  </si>
  <si>
    <t>奖状
澧溪中学 顾冰洁：
荣获2020 SES 数学建模思维体验活动（上海地区数学建模联校活动） 
优秀指导教师
特此表彰，以兹鼓励
上海市实验学校
2020年12月25日</t>
  </si>
  <si>
    <t>奖状
澧溪中学 张晨燕：
荣获2020 SES 数学建模思维体验活动（上海地区数学建模联校活动） 
优秀指导教师
特此表彰，以兹鼓励
上海市实验学校
2020年12月25日</t>
  </si>
  <si>
    <t>奖状
上海实验学校东校 潘敏：
荣获2020 SES 数学建模思维体验活动（上海地区数学建模联校活动） 
优秀指导教师
特此表彰，以兹鼓励
上海市实验学校
2020年12月25日</t>
  </si>
  <si>
    <t>奖状
上海市实验学校东校 顾少鸿：
荣获2020 SES 数学建模思维体验活动（上海地区数学建模联校活动） 
优秀指导教师
特此表彰，以兹鼓励
上海市实验学校
2020年12月25日</t>
  </si>
  <si>
    <t>奖状
上海市实验学校附属东滩学校 张荣：
荣获2020 SES 数学建模思维体验活动（上海地区数学建模联校活动） 
优秀指导教师
特此表彰，以兹鼓励
上海市实验学校
2020年12月25日</t>
  </si>
  <si>
    <t>奖状
上海市实验学校附属东滩学校 赵媛媛：
荣获2020 SES 数学建模思维体验活动（上海地区数学建模联校活动） 
优秀指导教师
特此表彰，以兹鼓励
上海市实验学校
2020年12月25日</t>
  </si>
  <si>
    <t>奖状
上海市实验学校附属光明学校 徐英：
荣获2020 SES 数学建模思维体验活动（上海地区数学建模联校活动） 
优秀指导教师
特此表彰，以兹鼓励
上海市实验学校
2020年12月25日</t>
  </si>
  <si>
    <t>奖状
上海市实验学校南校 蒋来：
荣获2020 SES 数学建模思维体验活动（上海地区数学建模联校活动） 
优秀指导教师
特此表彰，以兹鼓励
上海市实验学校
2020年12月25日</t>
  </si>
  <si>
    <t>高中组一等奖</t>
    <phoneticPr fontId="2" type="noConversion"/>
  </si>
  <si>
    <t>奖状
华东师范大学第二附属中学 张罟：
荣获2020 SES 数学建模思维体验活动（上海地区数学建模联校活动） 
高中组一等奖
特此表彰，以兹鼓励
华东师范大学第
2020年12月25日</t>
  </si>
  <si>
    <t>奖状
华东师范大学第二附属中学 杨鼎文：
荣获2020 SES 数学建模思维体验活动（上海地区数学建模联校活动） 
高中组一等奖
特此表彰，以兹鼓励
华东师范大学第
2020年12月25日</t>
  </si>
  <si>
    <t>高中组二等奖</t>
    <phoneticPr fontId="2" type="noConversion"/>
  </si>
  <si>
    <t>奖状
上海市实验学校 刘子逸：
荣获2020 SES 数学建模思维体验活动（上海地区数学建模联校活动） 
高中组二等奖
特此表彰，以兹鼓励
上海市实验学校
2020年12月25日</t>
  </si>
  <si>
    <t>奖状
上海市实验学校 刘洲宏：
荣获2020 SES 数学建模思维体验活动（上海地区数学建模联校活动） 
高中组二等奖
特此表彰，以兹鼓励
上海市实验学校
2020年12月25日</t>
  </si>
  <si>
    <t>奖状
上海市实验学校 林弋帆：
荣获2020 SES 数学建模思维体验活动（上海地区数学建模联校活动） 
高中组二等奖
特此表彰，以兹鼓励
上海市实验学校
2020年12月25日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</si>
</sst>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2"/>
      <charset val="134"/>
    </font>
    <font>
      <sz val="10"/>
      <name val="微软雅黑"/>
      <family val="2"/>
      <charset val="134"/>
    </font>
    <font>
      <sz val="10.5"/>
      <name val="宋体"/>
      <family val="3"/>
      <charset val="134"/>
    </font>
    <font>
      <sz val="10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49" fontId="1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9" fontId="0" fillId="0" borderId="0" xfId="7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8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6" xr:uid="{00000000-0005-0000-0000-000004000000}"/>
    <cellStyle name="Percent" xfId="1" xr:uid="{00000000-0005-0000-0000-000005000000}"/>
    <cellStyle name="百分比" xfId="7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B273B-4570-4953-88F2-711CFF47A5A5}">
  <dimension ref="A1:AE50"/>
  <sheetViews>
    <sheetView workbookViewId="0">
      <pane xSplit="6" ySplit="1" topLeftCell="G44" activePane="bottomRight" state="frozen"/>
      <selection pane="topRight" activeCell="G1" sqref="G1"/>
      <selection pane="bottomLeft" activeCell="A2" sqref="A2"/>
      <selection pane="bottomRight" activeCell="AE41" sqref="AE41"/>
    </sheetView>
  </sheetViews>
  <sheetFormatPr defaultColWidth="9.1328125" defaultRowHeight="12.75" x14ac:dyDescent="0.35"/>
  <cols>
    <col min="1" max="1" width="5.3984375" style="6" hidden="1" customWidth="1"/>
    <col min="2" max="2" width="9.73046875" style="6" customWidth="1"/>
    <col min="3" max="3" width="14.1328125" style="6" hidden="1" customWidth="1"/>
    <col min="4" max="4" width="16.1328125" style="6" customWidth="1"/>
    <col min="5" max="5" width="36" style="6" customWidth="1"/>
    <col min="6" max="6" width="19.59765625" style="6" hidden="1" customWidth="1"/>
    <col min="7" max="7" width="15.265625" style="6" customWidth="1"/>
    <col min="8" max="8" width="22" style="6" hidden="1" customWidth="1"/>
    <col min="9" max="9" width="20.73046875" style="6" hidden="1" customWidth="1"/>
    <col min="10" max="10" width="54.73046875" style="6" hidden="1" customWidth="1"/>
    <col min="11" max="11" width="14.1328125" style="6" hidden="1" customWidth="1"/>
    <col min="12" max="12" width="16.1328125" style="6" customWidth="1"/>
    <col min="13" max="22" width="6.3984375" style="6" hidden="1" customWidth="1"/>
    <col min="23" max="23" width="6.1328125" style="6" hidden="1" customWidth="1"/>
    <col min="24" max="25" width="6.3984375" style="6" hidden="1" customWidth="1"/>
    <col min="26" max="26" width="6.59765625" style="6" hidden="1" customWidth="1"/>
    <col min="27" max="27" width="6.265625" style="6" hidden="1" customWidth="1"/>
    <col min="28" max="28" width="6.59765625" style="6" hidden="1" customWidth="1"/>
    <col min="29" max="29" width="20.265625" style="6" customWidth="1"/>
    <col min="30" max="30" width="9.1328125" style="6"/>
    <col min="31" max="31" width="106.265625" style="6" customWidth="1"/>
    <col min="32" max="16384" width="9.1328125" style="6"/>
  </cols>
  <sheetData>
    <row r="1" spans="1:31" ht="89.25" customHeight="1" x14ac:dyDescent="0.35">
      <c r="A1" s="6" t="s">
        <v>0</v>
      </c>
      <c r="B1" s="6" t="s">
        <v>1</v>
      </c>
      <c r="C1" s="6" t="s">
        <v>2</v>
      </c>
      <c r="D1" s="2" t="s">
        <v>221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204</v>
      </c>
      <c r="N1" s="6" t="s">
        <v>205</v>
      </c>
      <c r="O1" s="6" t="s">
        <v>206</v>
      </c>
      <c r="P1" s="6" t="s">
        <v>207</v>
      </c>
      <c r="Q1" s="6" t="s">
        <v>208</v>
      </c>
      <c r="R1" s="6" t="s">
        <v>209</v>
      </c>
      <c r="S1" s="6" t="s">
        <v>210</v>
      </c>
      <c r="T1" s="6" t="s">
        <v>211</v>
      </c>
      <c r="U1" s="6" t="s">
        <v>212</v>
      </c>
      <c r="V1" s="6" t="s">
        <v>213</v>
      </c>
      <c r="W1" s="7" t="s">
        <v>214</v>
      </c>
      <c r="X1" s="7" t="s">
        <v>215</v>
      </c>
      <c r="Y1" s="7" t="s">
        <v>216</v>
      </c>
      <c r="Z1" s="7" t="s">
        <v>217</v>
      </c>
      <c r="AA1" s="7" t="s">
        <v>222</v>
      </c>
      <c r="AB1" s="7" t="s">
        <v>223</v>
      </c>
      <c r="AC1" s="7" t="s">
        <v>224</v>
      </c>
      <c r="AE1" s="7" t="s">
        <v>239</v>
      </c>
    </row>
    <row r="2" spans="1:31" ht="89.25" x14ac:dyDescent="0.35">
      <c r="A2" s="8">
        <v>733</v>
      </c>
      <c r="B2" s="9" t="s">
        <v>231</v>
      </c>
      <c r="C2" s="6" t="s">
        <v>173</v>
      </c>
      <c r="D2" s="10" t="s">
        <v>175</v>
      </c>
      <c r="E2" s="9" t="s">
        <v>240</v>
      </c>
      <c r="F2" s="6" t="s">
        <v>39</v>
      </c>
      <c r="G2" s="6" t="s">
        <v>70</v>
      </c>
      <c r="H2" s="6" t="s">
        <v>31</v>
      </c>
      <c r="I2" s="6" t="s">
        <v>14</v>
      </c>
      <c r="J2" s="6" t="s">
        <v>59</v>
      </c>
      <c r="K2" s="6" t="s">
        <v>53</v>
      </c>
      <c r="L2" s="6" t="s">
        <v>55</v>
      </c>
      <c r="M2" s="6">
        <v>10</v>
      </c>
      <c r="N2" s="6">
        <v>0</v>
      </c>
      <c r="O2" s="6">
        <v>8</v>
      </c>
      <c r="P2" s="6">
        <v>0</v>
      </c>
      <c r="Q2" s="6">
        <v>7</v>
      </c>
      <c r="R2" s="6">
        <v>0</v>
      </c>
      <c r="S2" s="6">
        <v>9</v>
      </c>
      <c r="T2" s="6">
        <v>0</v>
      </c>
      <c r="U2" s="6">
        <v>3</v>
      </c>
      <c r="V2" s="6">
        <v>0</v>
      </c>
      <c r="W2" s="6">
        <f t="shared" ref="W2:W19" si="0">M2+O2+Q2+S2+U2</f>
        <v>37</v>
      </c>
      <c r="Y2" s="6">
        <f t="shared" ref="Y2:Y19" si="1">_xlfn.RANK.EQ(W2,W:W)</f>
        <v>8</v>
      </c>
      <c r="AA2" s="11">
        <f t="shared" ref="AA2:AA19" si="2">Y2/COUNT(Y:Y)</f>
        <v>0.44444444444444442</v>
      </c>
      <c r="AB2" s="11"/>
      <c r="AC2" s="12" t="s">
        <v>241</v>
      </c>
      <c r="AE2" s="7" t="s">
        <v>242</v>
      </c>
    </row>
    <row r="3" spans="1:31" ht="89.25" x14ac:dyDescent="0.35">
      <c r="A3" s="8">
        <v>681</v>
      </c>
      <c r="B3" s="6" t="s">
        <v>171</v>
      </c>
      <c r="C3" s="6" t="s">
        <v>172</v>
      </c>
      <c r="D3" s="10">
        <v>92801416683</v>
      </c>
      <c r="E3" s="6" t="s">
        <v>51</v>
      </c>
      <c r="F3" s="6" t="s">
        <v>39</v>
      </c>
      <c r="G3" s="6" t="s">
        <v>66</v>
      </c>
      <c r="H3" s="6" t="s">
        <v>48</v>
      </c>
      <c r="I3" s="6" t="s">
        <v>14</v>
      </c>
      <c r="J3" s="6" t="s">
        <v>52</v>
      </c>
      <c r="K3" s="6" t="s">
        <v>53</v>
      </c>
      <c r="L3" s="6" t="s">
        <v>55</v>
      </c>
      <c r="M3" s="6">
        <v>10</v>
      </c>
      <c r="N3" s="6">
        <v>0</v>
      </c>
      <c r="O3" s="6">
        <v>8</v>
      </c>
      <c r="P3" s="6">
        <v>0</v>
      </c>
      <c r="Q3" s="6">
        <v>6</v>
      </c>
      <c r="R3" s="6">
        <v>0</v>
      </c>
      <c r="S3" s="6">
        <v>10</v>
      </c>
      <c r="T3" s="6">
        <v>0</v>
      </c>
      <c r="U3" s="6">
        <v>5</v>
      </c>
      <c r="V3" s="6">
        <v>0</v>
      </c>
      <c r="W3" s="6">
        <f t="shared" si="0"/>
        <v>39</v>
      </c>
      <c r="Y3" s="6">
        <f t="shared" si="1"/>
        <v>6</v>
      </c>
      <c r="AA3" s="11">
        <f t="shared" si="2"/>
        <v>0.33333333333333331</v>
      </c>
      <c r="AB3" s="11"/>
      <c r="AC3" s="12" t="s">
        <v>226</v>
      </c>
      <c r="AE3" s="7" t="s">
        <v>243</v>
      </c>
    </row>
    <row r="4" spans="1:31" ht="89.25" x14ac:dyDescent="0.35">
      <c r="A4" s="8">
        <v>608</v>
      </c>
      <c r="B4" s="6" t="s">
        <v>139</v>
      </c>
      <c r="C4" s="6" t="s">
        <v>140</v>
      </c>
      <c r="D4" s="10" t="s">
        <v>183</v>
      </c>
      <c r="E4" s="6" t="s">
        <v>41</v>
      </c>
      <c r="F4" s="6" t="s">
        <v>16</v>
      </c>
      <c r="G4" s="6" t="s">
        <v>141</v>
      </c>
      <c r="H4" s="6" t="s">
        <v>30</v>
      </c>
      <c r="I4" s="6" t="s">
        <v>14</v>
      </c>
      <c r="J4" s="6" t="s">
        <v>63</v>
      </c>
      <c r="K4" s="6" t="s">
        <v>17</v>
      </c>
      <c r="L4" s="6" t="s">
        <v>142</v>
      </c>
      <c r="M4" s="6">
        <v>10</v>
      </c>
      <c r="N4" s="6">
        <v>0</v>
      </c>
      <c r="O4" s="6">
        <v>5</v>
      </c>
      <c r="P4" s="6">
        <v>0</v>
      </c>
      <c r="Q4" s="6">
        <v>6</v>
      </c>
      <c r="R4" s="6">
        <v>0</v>
      </c>
      <c r="S4" s="6">
        <v>10</v>
      </c>
      <c r="T4" s="6">
        <v>0</v>
      </c>
      <c r="U4" s="6">
        <v>5</v>
      </c>
      <c r="V4" s="6">
        <v>0</v>
      </c>
      <c r="W4" s="6">
        <f t="shared" si="0"/>
        <v>36</v>
      </c>
      <c r="Y4" s="6">
        <f t="shared" si="1"/>
        <v>9</v>
      </c>
      <c r="AA4" s="11">
        <f t="shared" si="2"/>
        <v>0.5</v>
      </c>
      <c r="AB4" s="11"/>
      <c r="AC4" s="12" t="s">
        <v>226</v>
      </c>
      <c r="AE4" s="7" t="s">
        <v>244</v>
      </c>
    </row>
    <row r="5" spans="1:31" ht="89.25" x14ac:dyDescent="0.35">
      <c r="A5" s="8">
        <v>633</v>
      </c>
      <c r="B5" s="6" t="s">
        <v>161</v>
      </c>
      <c r="C5" s="6" t="s">
        <v>162</v>
      </c>
      <c r="D5" s="10" t="s">
        <v>177</v>
      </c>
      <c r="E5" s="6" t="s">
        <v>41</v>
      </c>
      <c r="F5" s="6" t="s">
        <v>16</v>
      </c>
      <c r="G5" s="6" t="s">
        <v>26</v>
      </c>
      <c r="H5" s="6" t="s">
        <v>163</v>
      </c>
      <c r="I5" s="6" t="s">
        <v>14</v>
      </c>
      <c r="J5" s="6" t="s">
        <v>164</v>
      </c>
      <c r="K5" s="6" t="s">
        <v>17</v>
      </c>
      <c r="L5" s="6" t="s">
        <v>142</v>
      </c>
      <c r="M5" s="6">
        <v>9</v>
      </c>
      <c r="N5" s="6">
        <v>0</v>
      </c>
      <c r="O5" s="6">
        <v>0</v>
      </c>
      <c r="P5" s="6">
        <v>0</v>
      </c>
      <c r="Q5" s="6">
        <v>6</v>
      </c>
      <c r="R5" s="6">
        <v>0</v>
      </c>
      <c r="S5" s="6">
        <v>10</v>
      </c>
      <c r="T5" s="6">
        <v>0</v>
      </c>
      <c r="U5" s="6">
        <v>10</v>
      </c>
      <c r="V5" s="6">
        <v>0</v>
      </c>
      <c r="W5" s="6">
        <f t="shared" si="0"/>
        <v>35</v>
      </c>
      <c r="Y5" s="6">
        <f t="shared" si="1"/>
        <v>10</v>
      </c>
      <c r="AA5" s="11">
        <f t="shared" si="2"/>
        <v>0.55555555555555558</v>
      </c>
      <c r="AB5" s="11"/>
      <c r="AC5" s="12" t="s">
        <v>226</v>
      </c>
      <c r="AE5" s="7" t="s">
        <v>245</v>
      </c>
    </row>
    <row r="6" spans="1:31" ht="89.25" x14ac:dyDescent="0.35">
      <c r="A6" s="8">
        <v>609</v>
      </c>
      <c r="B6" s="6" t="s">
        <v>143</v>
      </c>
      <c r="C6" s="6" t="s">
        <v>144</v>
      </c>
      <c r="D6" s="10" t="s">
        <v>182</v>
      </c>
      <c r="E6" s="6" t="s">
        <v>41</v>
      </c>
      <c r="F6" s="6" t="s">
        <v>16</v>
      </c>
      <c r="G6" s="6" t="s">
        <v>145</v>
      </c>
      <c r="H6" s="6" t="s">
        <v>146</v>
      </c>
      <c r="I6" s="6" t="s">
        <v>14</v>
      </c>
      <c r="J6" s="6" t="s">
        <v>42</v>
      </c>
      <c r="K6" s="6" t="s">
        <v>17</v>
      </c>
      <c r="L6" s="6" t="s">
        <v>138</v>
      </c>
      <c r="M6" s="6">
        <v>8</v>
      </c>
      <c r="N6" s="6">
        <v>0</v>
      </c>
      <c r="O6" s="6">
        <v>5</v>
      </c>
      <c r="P6" s="6">
        <v>0</v>
      </c>
      <c r="Q6" s="6">
        <v>6</v>
      </c>
      <c r="R6" s="6">
        <v>0</v>
      </c>
      <c r="S6" s="6">
        <v>3</v>
      </c>
      <c r="T6" s="6">
        <v>0</v>
      </c>
      <c r="U6" s="6">
        <v>10</v>
      </c>
      <c r="V6" s="6">
        <v>0</v>
      </c>
      <c r="W6" s="6">
        <f t="shared" si="0"/>
        <v>32</v>
      </c>
      <c r="Y6" s="6">
        <f t="shared" si="1"/>
        <v>11</v>
      </c>
      <c r="AA6" s="11">
        <f t="shared" si="2"/>
        <v>0.61111111111111116</v>
      </c>
      <c r="AB6" s="11"/>
      <c r="AC6" s="12" t="s">
        <v>226</v>
      </c>
      <c r="AE6" s="7" t="s">
        <v>246</v>
      </c>
    </row>
    <row r="7" spans="1:31" ht="89.25" x14ac:dyDescent="0.35">
      <c r="B7" s="6" t="s">
        <v>201</v>
      </c>
      <c r="D7" s="10">
        <v>92801417081</v>
      </c>
      <c r="E7" s="6" t="s">
        <v>101</v>
      </c>
      <c r="F7" s="6" t="s">
        <v>39</v>
      </c>
      <c r="M7" s="6">
        <v>10</v>
      </c>
      <c r="N7" s="6">
        <v>0</v>
      </c>
      <c r="O7" s="6">
        <v>6</v>
      </c>
      <c r="P7" s="6">
        <v>0</v>
      </c>
      <c r="Q7" s="6">
        <v>6</v>
      </c>
      <c r="R7" s="6">
        <v>0</v>
      </c>
      <c r="S7" s="6">
        <v>10</v>
      </c>
      <c r="T7" s="6">
        <v>0</v>
      </c>
      <c r="U7" s="6">
        <v>6</v>
      </c>
      <c r="V7" s="6">
        <v>0</v>
      </c>
      <c r="W7" s="6">
        <f t="shared" si="0"/>
        <v>38</v>
      </c>
      <c r="Y7" s="6">
        <f t="shared" si="1"/>
        <v>7</v>
      </c>
      <c r="AA7" s="11">
        <f t="shared" si="2"/>
        <v>0.3888888888888889</v>
      </c>
      <c r="AB7" s="11"/>
      <c r="AC7" s="12" t="s">
        <v>226</v>
      </c>
      <c r="AE7" s="7" t="s">
        <v>247</v>
      </c>
    </row>
    <row r="8" spans="1:31" ht="89.25" x14ac:dyDescent="0.35">
      <c r="A8" s="8">
        <v>237</v>
      </c>
      <c r="B8" s="6" t="s">
        <v>68</v>
      </c>
      <c r="C8" s="6" t="s">
        <v>69</v>
      </c>
      <c r="D8" s="10" t="s">
        <v>199</v>
      </c>
      <c r="E8" s="6" t="s">
        <v>51</v>
      </c>
      <c r="F8" s="6" t="s">
        <v>16</v>
      </c>
      <c r="G8" s="6" t="s">
        <v>26</v>
      </c>
      <c r="H8" s="6" t="s">
        <v>23</v>
      </c>
      <c r="I8" s="6" t="s">
        <v>14</v>
      </c>
      <c r="J8" s="6" t="s">
        <v>59</v>
      </c>
      <c r="K8" s="6" t="s">
        <v>53</v>
      </c>
      <c r="L8" s="6" t="s">
        <v>67</v>
      </c>
      <c r="M8" s="6">
        <v>0</v>
      </c>
      <c r="N8" s="6">
        <v>0</v>
      </c>
      <c r="O8" s="6">
        <v>5</v>
      </c>
      <c r="P8" s="6">
        <v>0</v>
      </c>
      <c r="Q8" s="6">
        <v>10</v>
      </c>
      <c r="R8" s="6">
        <v>0</v>
      </c>
      <c r="S8" s="6">
        <v>9</v>
      </c>
      <c r="T8" s="6">
        <v>0</v>
      </c>
      <c r="U8" s="6">
        <v>0</v>
      </c>
      <c r="V8" s="6">
        <v>0</v>
      </c>
      <c r="W8" s="6">
        <f t="shared" si="0"/>
        <v>24</v>
      </c>
      <c r="Y8" s="6">
        <f t="shared" si="1"/>
        <v>19</v>
      </c>
      <c r="AA8" s="11">
        <f t="shared" si="2"/>
        <v>1.0555555555555556</v>
      </c>
      <c r="AB8" s="11"/>
      <c r="AC8" s="12" t="s">
        <v>227</v>
      </c>
      <c r="AE8" s="7" t="s">
        <v>248</v>
      </c>
    </row>
    <row r="9" spans="1:31" ht="89.25" x14ac:dyDescent="0.35">
      <c r="A9" s="8">
        <v>616</v>
      </c>
      <c r="B9" s="6" t="s">
        <v>152</v>
      </c>
      <c r="C9" s="6" t="s">
        <v>153</v>
      </c>
      <c r="D9" s="10" t="s">
        <v>180</v>
      </c>
      <c r="E9" s="6" t="s">
        <v>41</v>
      </c>
      <c r="F9" s="6" t="s">
        <v>16</v>
      </c>
      <c r="G9" s="6" t="s">
        <v>26</v>
      </c>
      <c r="H9" s="6" t="s">
        <v>154</v>
      </c>
      <c r="I9" s="6" t="s">
        <v>14</v>
      </c>
      <c r="J9" s="6" t="s">
        <v>42</v>
      </c>
      <c r="K9" s="6" t="s">
        <v>50</v>
      </c>
      <c r="L9" s="6" t="s">
        <v>142</v>
      </c>
      <c r="M9" s="6">
        <v>10</v>
      </c>
      <c r="N9" s="6">
        <v>0</v>
      </c>
      <c r="O9" s="6">
        <v>5</v>
      </c>
      <c r="P9" s="6">
        <v>0</v>
      </c>
      <c r="Q9" s="6">
        <v>5</v>
      </c>
      <c r="R9" s="6">
        <v>0</v>
      </c>
      <c r="S9" s="6">
        <v>5</v>
      </c>
      <c r="T9" s="6">
        <v>0</v>
      </c>
      <c r="U9" s="6">
        <v>5</v>
      </c>
      <c r="V9" s="6">
        <v>0</v>
      </c>
      <c r="W9" s="6">
        <f t="shared" si="0"/>
        <v>30</v>
      </c>
      <c r="Y9" s="6">
        <f t="shared" si="1"/>
        <v>12</v>
      </c>
      <c r="AA9" s="11">
        <f t="shared" si="2"/>
        <v>0.66666666666666663</v>
      </c>
      <c r="AB9" s="11"/>
      <c r="AC9" s="12" t="s">
        <v>227</v>
      </c>
      <c r="AE9" s="7" t="s">
        <v>249</v>
      </c>
    </row>
    <row r="10" spans="1:31" ht="89.25" x14ac:dyDescent="0.35">
      <c r="A10" s="8">
        <v>640</v>
      </c>
      <c r="B10" s="6" t="s">
        <v>169</v>
      </c>
      <c r="C10" s="6" t="s">
        <v>170</v>
      </c>
      <c r="D10" s="10" t="s">
        <v>176</v>
      </c>
      <c r="E10" s="6" t="s">
        <v>41</v>
      </c>
      <c r="F10" s="6" t="s">
        <v>16</v>
      </c>
      <c r="G10" s="6" t="s">
        <v>11</v>
      </c>
      <c r="H10" s="6" t="s">
        <v>40</v>
      </c>
      <c r="I10" s="6" t="s">
        <v>14</v>
      </c>
      <c r="J10" s="6" t="s">
        <v>42</v>
      </c>
      <c r="K10" s="6" t="s">
        <v>49</v>
      </c>
      <c r="L10" s="6" t="s">
        <v>18</v>
      </c>
      <c r="M10" s="6">
        <v>10</v>
      </c>
      <c r="N10" s="6">
        <v>0</v>
      </c>
      <c r="O10" s="6">
        <v>3</v>
      </c>
      <c r="P10" s="6">
        <v>0</v>
      </c>
      <c r="Q10" s="6">
        <v>5</v>
      </c>
      <c r="R10" s="6">
        <v>0</v>
      </c>
      <c r="S10" s="6">
        <v>10</v>
      </c>
      <c r="T10" s="6">
        <v>0</v>
      </c>
      <c r="U10" s="6">
        <v>1</v>
      </c>
      <c r="V10" s="6">
        <v>0</v>
      </c>
      <c r="W10" s="6">
        <f t="shared" si="0"/>
        <v>29</v>
      </c>
      <c r="Y10" s="6">
        <f t="shared" si="1"/>
        <v>14</v>
      </c>
      <c r="AA10" s="11">
        <f t="shared" si="2"/>
        <v>0.77777777777777779</v>
      </c>
      <c r="AB10" s="11"/>
      <c r="AC10" s="12" t="s">
        <v>227</v>
      </c>
      <c r="AE10" s="7" t="s">
        <v>250</v>
      </c>
    </row>
    <row r="11" spans="1:31" ht="89.25" x14ac:dyDescent="0.35">
      <c r="A11" s="8">
        <v>606</v>
      </c>
      <c r="B11" s="6" t="s">
        <v>135</v>
      </c>
      <c r="C11" s="6" t="s">
        <v>136</v>
      </c>
      <c r="D11" s="10" t="s">
        <v>184</v>
      </c>
      <c r="E11" s="6" t="s">
        <v>41</v>
      </c>
      <c r="F11" s="6" t="s">
        <v>16</v>
      </c>
      <c r="G11" s="6" t="s">
        <v>58</v>
      </c>
      <c r="H11" s="6" t="s">
        <v>137</v>
      </c>
      <c r="I11" s="6" t="s">
        <v>14</v>
      </c>
      <c r="J11" s="6" t="s">
        <v>42</v>
      </c>
      <c r="K11" s="6" t="s">
        <v>50</v>
      </c>
      <c r="L11" s="6" t="s">
        <v>138</v>
      </c>
      <c r="M11" s="6">
        <v>10</v>
      </c>
      <c r="N11" s="6">
        <v>0</v>
      </c>
      <c r="O11" s="6">
        <v>6</v>
      </c>
      <c r="P11" s="6">
        <v>0</v>
      </c>
      <c r="Q11" s="6">
        <v>6</v>
      </c>
      <c r="R11" s="6">
        <v>0</v>
      </c>
      <c r="S11" s="6">
        <v>5</v>
      </c>
      <c r="T11" s="6">
        <v>0</v>
      </c>
      <c r="U11" s="6">
        <v>0</v>
      </c>
      <c r="V11" s="6">
        <v>0</v>
      </c>
      <c r="W11" s="6">
        <f t="shared" si="0"/>
        <v>27</v>
      </c>
      <c r="Y11" s="6">
        <f t="shared" si="1"/>
        <v>15</v>
      </c>
      <c r="AA11" s="11">
        <f t="shared" si="2"/>
        <v>0.83333333333333337</v>
      </c>
      <c r="AB11" s="11"/>
      <c r="AC11" s="12" t="s">
        <v>227</v>
      </c>
      <c r="AE11" s="7" t="s">
        <v>251</v>
      </c>
    </row>
    <row r="12" spans="1:31" ht="89.25" x14ac:dyDescent="0.35">
      <c r="A12" s="8">
        <v>630</v>
      </c>
      <c r="B12" s="6" t="s">
        <v>157</v>
      </c>
      <c r="C12" s="6" t="s">
        <v>158</v>
      </c>
      <c r="D12" s="10" t="s">
        <v>178</v>
      </c>
      <c r="E12" s="6" t="s">
        <v>41</v>
      </c>
      <c r="F12" s="6" t="s">
        <v>16</v>
      </c>
      <c r="G12" s="6" t="s">
        <v>159</v>
      </c>
      <c r="H12" s="6" t="s">
        <v>160</v>
      </c>
      <c r="I12" s="6" t="s">
        <v>14</v>
      </c>
      <c r="J12" s="6" t="s">
        <v>121</v>
      </c>
      <c r="K12" s="6" t="s">
        <v>45</v>
      </c>
      <c r="L12" s="6" t="s">
        <v>142</v>
      </c>
      <c r="M12" s="6">
        <v>9</v>
      </c>
      <c r="N12" s="6">
        <v>0</v>
      </c>
      <c r="O12" s="6">
        <v>0</v>
      </c>
      <c r="P12" s="6">
        <v>0</v>
      </c>
      <c r="Q12" s="6">
        <v>7</v>
      </c>
      <c r="R12" s="6">
        <v>0</v>
      </c>
      <c r="S12" s="6">
        <v>5</v>
      </c>
      <c r="T12" s="6">
        <v>0</v>
      </c>
      <c r="U12" s="6">
        <v>5</v>
      </c>
      <c r="V12" s="6">
        <v>0</v>
      </c>
      <c r="W12" s="6">
        <f t="shared" si="0"/>
        <v>26</v>
      </c>
      <c r="Y12" s="6">
        <f t="shared" si="1"/>
        <v>16</v>
      </c>
      <c r="AA12" s="11">
        <f t="shared" si="2"/>
        <v>0.88888888888888884</v>
      </c>
      <c r="AB12" s="11"/>
      <c r="AC12" s="12" t="s">
        <v>227</v>
      </c>
      <c r="AE12" s="7" t="s">
        <v>252</v>
      </c>
    </row>
    <row r="13" spans="1:31" ht="89.25" x14ac:dyDescent="0.35">
      <c r="A13" s="8">
        <v>759</v>
      </c>
      <c r="B13" s="6" t="s">
        <v>165</v>
      </c>
      <c r="C13" s="6" t="s">
        <v>166</v>
      </c>
      <c r="D13" s="10" t="s">
        <v>174</v>
      </c>
      <c r="E13" s="6" t="s">
        <v>41</v>
      </c>
      <c r="F13" s="6" t="s">
        <v>16</v>
      </c>
      <c r="G13" s="6" t="s">
        <v>167</v>
      </c>
      <c r="H13" s="6" t="s">
        <v>168</v>
      </c>
      <c r="I13" s="6" t="s">
        <v>14</v>
      </c>
      <c r="J13" s="6" t="s">
        <v>151</v>
      </c>
      <c r="K13" s="6" t="s">
        <v>17</v>
      </c>
      <c r="L13" s="6" t="s">
        <v>138</v>
      </c>
      <c r="M13" s="6">
        <v>8</v>
      </c>
      <c r="N13" s="6">
        <v>0</v>
      </c>
      <c r="O13" s="6">
        <v>3</v>
      </c>
      <c r="P13" s="6">
        <v>0</v>
      </c>
      <c r="Q13" s="6">
        <v>2</v>
      </c>
      <c r="R13" s="6">
        <v>0</v>
      </c>
      <c r="S13" s="6">
        <v>10</v>
      </c>
      <c r="T13" s="6">
        <v>0</v>
      </c>
      <c r="U13" s="6">
        <v>0</v>
      </c>
      <c r="V13" s="6">
        <v>0</v>
      </c>
      <c r="W13" s="6">
        <f t="shared" si="0"/>
        <v>23</v>
      </c>
      <c r="Y13" s="6">
        <f t="shared" si="1"/>
        <v>22</v>
      </c>
      <c r="AA13" s="11">
        <f t="shared" si="2"/>
        <v>1.2222222222222223</v>
      </c>
      <c r="AB13" s="11"/>
      <c r="AC13" s="12" t="s">
        <v>227</v>
      </c>
      <c r="AE13" s="7" t="s">
        <v>253</v>
      </c>
    </row>
    <row r="14" spans="1:31" ht="89.25" x14ac:dyDescent="0.35">
      <c r="A14" s="8">
        <v>343</v>
      </c>
      <c r="B14" s="6" t="s">
        <v>98</v>
      </c>
      <c r="C14" s="6" t="s">
        <v>99</v>
      </c>
      <c r="D14" s="10" t="s">
        <v>191</v>
      </c>
      <c r="E14" s="6" t="s">
        <v>86</v>
      </c>
      <c r="F14" s="6" t="s">
        <v>39</v>
      </c>
      <c r="G14" s="6" t="s">
        <v>100</v>
      </c>
      <c r="H14" s="6" t="s">
        <v>27</v>
      </c>
      <c r="I14" s="6" t="s">
        <v>14</v>
      </c>
      <c r="J14" s="6" t="s">
        <v>84</v>
      </c>
      <c r="K14" s="6" t="s">
        <v>88</v>
      </c>
      <c r="L14" s="6" t="s">
        <v>97</v>
      </c>
      <c r="M14" s="6">
        <v>9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5</v>
      </c>
      <c r="T14" s="6">
        <v>0</v>
      </c>
      <c r="U14" s="6">
        <v>10</v>
      </c>
      <c r="V14" s="6">
        <v>0</v>
      </c>
      <c r="W14" s="6">
        <f t="shared" si="0"/>
        <v>24</v>
      </c>
      <c r="Y14" s="6">
        <f t="shared" si="1"/>
        <v>19</v>
      </c>
      <c r="AA14" s="11">
        <f t="shared" si="2"/>
        <v>1.0555555555555556</v>
      </c>
      <c r="AB14" s="11"/>
      <c r="AC14" s="12" t="s">
        <v>227</v>
      </c>
      <c r="AE14" s="7" t="s">
        <v>254</v>
      </c>
    </row>
    <row r="15" spans="1:31" ht="89.25" x14ac:dyDescent="0.35">
      <c r="A15" s="8">
        <v>412</v>
      </c>
      <c r="B15" s="6" t="s">
        <v>125</v>
      </c>
      <c r="C15" s="6" t="s">
        <v>126</v>
      </c>
      <c r="D15" s="10" t="s">
        <v>186</v>
      </c>
      <c r="E15" s="6" t="s">
        <v>104</v>
      </c>
      <c r="F15" s="6" t="s">
        <v>39</v>
      </c>
      <c r="G15" s="6" t="s">
        <v>117</v>
      </c>
      <c r="H15" s="6" t="s">
        <v>34</v>
      </c>
      <c r="I15" s="6" t="s">
        <v>106</v>
      </c>
      <c r="J15" s="6" t="s">
        <v>116</v>
      </c>
      <c r="K15" s="6" t="s">
        <v>108</v>
      </c>
      <c r="L15" s="6" t="s">
        <v>115</v>
      </c>
      <c r="M15" s="6">
        <v>6</v>
      </c>
      <c r="N15" s="6">
        <v>0</v>
      </c>
      <c r="O15" s="6">
        <v>2</v>
      </c>
      <c r="P15" s="6">
        <v>0</v>
      </c>
      <c r="Q15" s="6">
        <v>6</v>
      </c>
      <c r="R15" s="6">
        <v>0</v>
      </c>
      <c r="S15" s="6">
        <v>6</v>
      </c>
      <c r="T15" s="6">
        <v>0</v>
      </c>
      <c r="U15" s="6">
        <v>10</v>
      </c>
      <c r="V15" s="6">
        <v>0</v>
      </c>
      <c r="W15" s="6">
        <f t="shared" si="0"/>
        <v>30</v>
      </c>
      <c r="Y15" s="6">
        <f t="shared" si="1"/>
        <v>12</v>
      </c>
      <c r="AA15" s="11">
        <f t="shared" si="2"/>
        <v>0.66666666666666663</v>
      </c>
      <c r="AB15" s="11"/>
      <c r="AC15" s="12" t="s">
        <v>227</v>
      </c>
      <c r="AE15" s="7" t="s">
        <v>255</v>
      </c>
    </row>
    <row r="16" spans="1:31" ht="89.25" x14ac:dyDescent="0.35">
      <c r="B16" s="6" t="s">
        <v>203</v>
      </c>
      <c r="D16" s="13">
        <v>92801417085</v>
      </c>
      <c r="E16" s="6" t="s">
        <v>101</v>
      </c>
      <c r="F16" s="6" t="s">
        <v>39</v>
      </c>
      <c r="M16" s="6">
        <v>8</v>
      </c>
      <c r="N16" s="6">
        <v>0</v>
      </c>
      <c r="O16" s="6">
        <v>2</v>
      </c>
      <c r="P16" s="6">
        <v>0</v>
      </c>
      <c r="Q16" s="6">
        <v>6</v>
      </c>
      <c r="R16" s="6">
        <v>0</v>
      </c>
      <c r="S16" s="6">
        <v>9</v>
      </c>
      <c r="T16" s="6">
        <v>0</v>
      </c>
      <c r="U16" s="6">
        <v>0</v>
      </c>
      <c r="V16" s="6">
        <v>0</v>
      </c>
      <c r="W16" s="6">
        <f t="shared" si="0"/>
        <v>25</v>
      </c>
      <c r="Y16" s="6">
        <f t="shared" si="1"/>
        <v>17</v>
      </c>
      <c r="AA16" s="11">
        <f t="shared" si="2"/>
        <v>0.94444444444444442</v>
      </c>
      <c r="AB16" s="11"/>
      <c r="AC16" s="12" t="s">
        <v>227</v>
      </c>
      <c r="AE16" s="7" t="s">
        <v>256</v>
      </c>
    </row>
    <row r="17" spans="1:31" ht="89.25" x14ac:dyDescent="0.35">
      <c r="A17" s="8">
        <v>612</v>
      </c>
      <c r="B17" s="6" t="s">
        <v>147</v>
      </c>
      <c r="C17" s="6" t="s">
        <v>148</v>
      </c>
      <c r="D17" s="10" t="s">
        <v>181</v>
      </c>
      <c r="E17" s="6" t="s">
        <v>41</v>
      </c>
      <c r="F17" s="6" t="s">
        <v>16</v>
      </c>
      <c r="G17" s="6" t="s">
        <v>15</v>
      </c>
      <c r="H17" s="6" t="s">
        <v>149</v>
      </c>
      <c r="I17" s="6" t="s">
        <v>14</v>
      </c>
      <c r="J17" s="6" t="s">
        <v>150</v>
      </c>
      <c r="K17" s="6" t="s">
        <v>65</v>
      </c>
      <c r="L17" s="6" t="s">
        <v>18</v>
      </c>
      <c r="M17" s="6">
        <v>10</v>
      </c>
      <c r="N17" s="6">
        <v>0</v>
      </c>
      <c r="O17" s="6">
        <v>6</v>
      </c>
      <c r="P17" s="6">
        <v>0</v>
      </c>
      <c r="Q17" s="6">
        <v>6</v>
      </c>
      <c r="R17" s="6">
        <v>0</v>
      </c>
      <c r="S17" s="6">
        <v>10</v>
      </c>
      <c r="T17" s="6">
        <v>0</v>
      </c>
      <c r="U17" s="6">
        <v>10</v>
      </c>
      <c r="V17" s="6">
        <v>0</v>
      </c>
      <c r="W17" s="6">
        <f t="shared" si="0"/>
        <v>42</v>
      </c>
      <c r="Y17" s="6">
        <f t="shared" si="1"/>
        <v>5</v>
      </c>
      <c r="AA17" s="11">
        <f t="shared" si="2"/>
        <v>0.27777777777777779</v>
      </c>
      <c r="AB17" s="11"/>
      <c r="AC17" s="12" t="s">
        <v>225</v>
      </c>
      <c r="AE17" s="7" t="s">
        <v>257</v>
      </c>
    </row>
    <row r="18" spans="1:31" ht="89.25" x14ac:dyDescent="0.35">
      <c r="A18" s="8">
        <v>289</v>
      </c>
      <c r="B18" s="6" t="s">
        <v>81</v>
      </c>
      <c r="C18" s="6" t="s">
        <v>82</v>
      </c>
      <c r="D18" s="10" t="s">
        <v>194</v>
      </c>
      <c r="E18" s="6" t="s">
        <v>86</v>
      </c>
      <c r="F18" s="6" t="s">
        <v>16</v>
      </c>
      <c r="G18" s="6" t="s">
        <v>83</v>
      </c>
      <c r="H18" s="6" t="s">
        <v>38</v>
      </c>
      <c r="I18" s="6" t="s">
        <v>14</v>
      </c>
      <c r="J18" s="6" t="s">
        <v>84</v>
      </c>
      <c r="K18" s="6" t="s">
        <v>43</v>
      </c>
      <c r="L18" s="6" t="s">
        <v>85</v>
      </c>
      <c r="M18" s="6">
        <v>10</v>
      </c>
      <c r="N18" s="6">
        <v>0</v>
      </c>
      <c r="O18" s="6">
        <v>10</v>
      </c>
      <c r="P18" s="6">
        <v>0</v>
      </c>
      <c r="Q18" s="6">
        <v>8</v>
      </c>
      <c r="R18" s="6">
        <v>0</v>
      </c>
      <c r="S18" s="6">
        <v>10</v>
      </c>
      <c r="T18" s="6">
        <v>0</v>
      </c>
      <c r="U18" s="6">
        <v>10</v>
      </c>
      <c r="V18" s="6">
        <v>0</v>
      </c>
      <c r="W18" s="6">
        <f t="shared" si="0"/>
        <v>48</v>
      </c>
      <c r="Y18" s="6">
        <f t="shared" si="1"/>
        <v>1</v>
      </c>
      <c r="AA18" s="11">
        <f t="shared" si="2"/>
        <v>5.5555555555555552E-2</v>
      </c>
      <c r="AB18" s="11"/>
      <c r="AC18" s="12" t="s">
        <v>225</v>
      </c>
      <c r="AE18" s="7" t="s">
        <v>258</v>
      </c>
    </row>
    <row r="19" spans="1:31" ht="89.25" x14ac:dyDescent="0.35">
      <c r="B19" s="6" t="s">
        <v>202</v>
      </c>
      <c r="D19" s="13" t="s">
        <v>220</v>
      </c>
      <c r="E19" s="6" t="s">
        <v>101</v>
      </c>
      <c r="F19" s="6" t="s">
        <v>39</v>
      </c>
      <c r="M19" s="6">
        <v>9</v>
      </c>
      <c r="N19" s="6">
        <v>0</v>
      </c>
      <c r="O19" s="6">
        <v>10</v>
      </c>
      <c r="P19" s="6">
        <v>0</v>
      </c>
      <c r="Q19" s="6">
        <v>7</v>
      </c>
      <c r="R19" s="6">
        <v>0</v>
      </c>
      <c r="S19" s="6">
        <v>7</v>
      </c>
      <c r="T19" s="6">
        <v>0</v>
      </c>
      <c r="U19" s="6">
        <v>10</v>
      </c>
      <c r="V19" s="6">
        <v>0</v>
      </c>
      <c r="W19" s="6">
        <f t="shared" si="0"/>
        <v>43</v>
      </c>
      <c r="Y19" s="6">
        <f t="shared" si="1"/>
        <v>4</v>
      </c>
      <c r="AA19" s="11">
        <f t="shared" si="2"/>
        <v>0.22222222222222221</v>
      </c>
      <c r="AB19" s="11"/>
      <c r="AC19" s="12" t="s">
        <v>225</v>
      </c>
      <c r="AE19" s="7" t="s">
        <v>259</v>
      </c>
    </row>
    <row r="20" spans="1:31" ht="89.25" x14ac:dyDescent="0.35">
      <c r="A20" s="8">
        <v>330</v>
      </c>
      <c r="B20" s="6" t="s">
        <v>94</v>
      </c>
      <c r="C20" s="6" t="s">
        <v>95</v>
      </c>
      <c r="D20" s="14" t="s">
        <v>192</v>
      </c>
      <c r="E20" s="6" t="s">
        <v>87</v>
      </c>
      <c r="F20" s="6" t="s">
        <v>39</v>
      </c>
      <c r="G20" s="6" t="s">
        <v>96</v>
      </c>
      <c r="H20" s="6" t="s">
        <v>28</v>
      </c>
      <c r="I20" s="6" t="s">
        <v>14</v>
      </c>
      <c r="J20" s="6" t="s">
        <v>93</v>
      </c>
      <c r="K20" s="6" t="s">
        <v>43</v>
      </c>
      <c r="L20" s="6" t="s">
        <v>97</v>
      </c>
      <c r="M20" s="6">
        <v>8</v>
      </c>
      <c r="N20" s="6">
        <v>6</v>
      </c>
      <c r="O20" s="6">
        <v>6</v>
      </c>
      <c r="P20" s="6">
        <v>7</v>
      </c>
      <c r="Q20" s="6">
        <v>0</v>
      </c>
      <c r="R20" s="6">
        <v>0</v>
      </c>
      <c r="S20" s="6">
        <v>10</v>
      </c>
      <c r="T20" s="6">
        <v>0</v>
      </c>
      <c r="U20" s="6">
        <v>10</v>
      </c>
      <c r="V20" s="6">
        <v>8</v>
      </c>
      <c r="X20" s="6">
        <f t="shared" ref="X20:X32" si="3">IF(N20+P20+R20+T20+V20&gt;0,SUM(M20:V20),0)</f>
        <v>55</v>
      </c>
      <c r="Z20" s="6">
        <f t="shared" ref="Z20:Z32" si="4">_xlfn.RANK.EQ(X20,X:X)</f>
        <v>7</v>
      </c>
      <c r="AA20" s="11"/>
      <c r="AB20" s="11">
        <f t="shared" ref="AB20:AB32" si="5">Z20/COUNT(Z:Z)</f>
        <v>0.53846153846153844</v>
      </c>
      <c r="AC20" s="12" t="s">
        <v>229</v>
      </c>
      <c r="AE20" s="7" t="s">
        <v>260</v>
      </c>
    </row>
    <row r="21" spans="1:31" ht="89.25" x14ac:dyDescent="0.35">
      <c r="A21" s="8">
        <v>254</v>
      </c>
      <c r="B21" s="6" t="s">
        <v>74</v>
      </c>
      <c r="C21" s="6" t="s">
        <v>75</v>
      </c>
      <c r="D21" s="14" t="s">
        <v>197</v>
      </c>
      <c r="E21" s="6" t="s">
        <v>51</v>
      </c>
      <c r="F21" s="6" t="s">
        <v>39</v>
      </c>
      <c r="G21" s="6" t="s">
        <v>76</v>
      </c>
      <c r="H21" s="6" t="s">
        <v>44</v>
      </c>
      <c r="I21" s="6" t="s">
        <v>14</v>
      </c>
      <c r="J21" s="6" t="s">
        <v>59</v>
      </c>
      <c r="K21" s="6" t="s">
        <v>53</v>
      </c>
      <c r="L21" s="6" t="s">
        <v>55</v>
      </c>
      <c r="M21" s="6">
        <v>8</v>
      </c>
      <c r="N21" s="6">
        <v>8</v>
      </c>
      <c r="O21" s="6">
        <v>7</v>
      </c>
      <c r="P21" s="6">
        <v>7</v>
      </c>
      <c r="Q21" s="6">
        <v>6</v>
      </c>
      <c r="R21" s="6">
        <v>6</v>
      </c>
      <c r="S21" s="6">
        <v>5</v>
      </c>
      <c r="T21" s="6">
        <v>7</v>
      </c>
      <c r="U21" s="6">
        <v>3</v>
      </c>
      <c r="V21" s="6">
        <v>2</v>
      </c>
      <c r="X21" s="6">
        <f t="shared" si="3"/>
        <v>59</v>
      </c>
      <c r="Z21" s="6">
        <f t="shared" si="4"/>
        <v>6</v>
      </c>
      <c r="AA21" s="11"/>
      <c r="AB21" s="11">
        <f t="shared" si="5"/>
        <v>0.46153846153846156</v>
      </c>
      <c r="AC21" s="12" t="s">
        <v>229</v>
      </c>
      <c r="AE21" s="7" t="s">
        <v>261</v>
      </c>
    </row>
    <row r="22" spans="1:31" ht="89.25" x14ac:dyDescent="0.35">
      <c r="A22" s="8">
        <v>272</v>
      </c>
      <c r="B22" s="6" t="s">
        <v>77</v>
      </c>
      <c r="C22" s="6" t="s">
        <v>78</v>
      </c>
      <c r="D22" s="14" t="s">
        <v>196</v>
      </c>
      <c r="E22" s="6" t="s">
        <v>51</v>
      </c>
      <c r="F22" s="6" t="s">
        <v>39</v>
      </c>
      <c r="G22" s="6" t="s">
        <v>79</v>
      </c>
      <c r="H22" s="6" t="s">
        <v>25</v>
      </c>
      <c r="I22" s="6" t="s">
        <v>14</v>
      </c>
      <c r="J22" s="6" t="s">
        <v>59</v>
      </c>
      <c r="K22" s="6" t="s">
        <v>53</v>
      </c>
      <c r="L22" s="6" t="s">
        <v>18</v>
      </c>
      <c r="M22" s="6">
        <v>8</v>
      </c>
      <c r="N22" s="6">
        <v>10</v>
      </c>
      <c r="O22" s="6">
        <v>7</v>
      </c>
      <c r="P22" s="6">
        <v>8</v>
      </c>
      <c r="Q22" s="6">
        <v>8</v>
      </c>
      <c r="R22" s="6">
        <v>6</v>
      </c>
      <c r="S22" s="6">
        <v>5</v>
      </c>
      <c r="T22" s="6">
        <v>8</v>
      </c>
      <c r="U22" s="6">
        <v>8</v>
      </c>
      <c r="V22" s="6">
        <v>10</v>
      </c>
      <c r="X22" s="6">
        <f t="shared" si="3"/>
        <v>78</v>
      </c>
      <c r="Z22" s="6">
        <f t="shared" si="4"/>
        <v>4</v>
      </c>
      <c r="AA22" s="11"/>
      <c r="AB22" s="11">
        <f t="shared" si="5"/>
        <v>0.30769230769230771</v>
      </c>
      <c r="AC22" s="12" t="s">
        <v>237</v>
      </c>
      <c r="AE22" s="7" t="s">
        <v>262</v>
      </c>
    </row>
    <row r="23" spans="1:31" ht="89.25" x14ac:dyDescent="0.35">
      <c r="A23" s="8">
        <v>359</v>
      </c>
      <c r="B23" s="6" t="s">
        <v>110</v>
      </c>
      <c r="C23" s="6" t="s">
        <v>111</v>
      </c>
      <c r="D23" s="14" t="s">
        <v>189</v>
      </c>
      <c r="E23" s="6" t="s">
        <v>104</v>
      </c>
      <c r="F23" s="6" t="s">
        <v>39</v>
      </c>
      <c r="G23" s="6" t="s">
        <v>112</v>
      </c>
      <c r="H23" s="6" t="s">
        <v>32</v>
      </c>
      <c r="I23" s="6" t="s">
        <v>106</v>
      </c>
      <c r="J23" s="6" t="s">
        <v>113</v>
      </c>
      <c r="K23" s="6" t="s">
        <v>108</v>
      </c>
      <c r="L23" s="6" t="s">
        <v>114</v>
      </c>
      <c r="M23" s="6">
        <v>6</v>
      </c>
      <c r="N23" s="6">
        <v>9</v>
      </c>
      <c r="O23" s="6">
        <v>6</v>
      </c>
      <c r="P23" s="6">
        <v>5</v>
      </c>
      <c r="Q23" s="6">
        <v>9</v>
      </c>
      <c r="R23" s="6">
        <v>8</v>
      </c>
      <c r="S23" s="6">
        <v>0</v>
      </c>
      <c r="T23" s="6">
        <v>0</v>
      </c>
      <c r="U23" s="6">
        <v>6</v>
      </c>
      <c r="V23" s="6">
        <v>6</v>
      </c>
      <c r="X23" s="6">
        <f t="shared" si="3"/>
        <v>55</v>
      </c>
      <c r="Z23" s="6">
        <f t="shared" si="4"/>
        <v>7</v>
      </c>
      <c r="AA23" s="11"/>
      <c r="AB23" s="11">
        <f t="shared" si="5"/>
        <v>0.53846153846153844</v>
      </c>
      <c r="AC23" s="12" t="s">
        <v>229</v>
      </c>
      <c r="AE23" s="7" t="s">
        <v>263</v>
      </c>
    </row>
    <row r="24" spans="1:31" ht="89.25" x14ac:dyDescent="0.35">
      <c r="A24" s="8">
        <v>570</v>
      </c>
      <c r="B24" s="6" t="s">
        <v>130</v>
      </c>
      <c r="C24" s="6" t="s">
        <v>131</v>
      </c>
      <c r="D24" s="14" t="s">
        <v>185</v>
      </c>
      <c r="E24" s="6" t="s">
        <v>127</v>
      </c>
      <c r="F24" s="6" t="s">
        <v>20</v>
      </c>
      <c r="G24" s="6" t="s">
        <v>132</v>
      </c>
      <c r="H24" s="6" t="s">
        <v>133</v>
      </c>
      <c r="I24" s="6" t="s">
        <v>36</v>
      </c>
      <c r="J24" s="6" t="s">
        <v>134</v>
      </c>
      <c r="K24" s="6" t="s">
        <v>128</v>
      </c>
      <c r="L24" s="6" t="s">
        <v>129</v>
      </c>
      <c r="M24" s="6">
        <v>8</v>
      </c>
      <c r="N24" s="6">
        <v>0</v>
      </c>
      <c r="O24" s="6">
        <v>3</v>
      </c>
      <c r="P24" s="6">
        <v>2</v>
      </c>
      <c r="Q24" s="6">
        <v>5</v>
      </c>
      <c r="R24" s="6">
        <v>6</v>
      </c>
      <c r="S24" s="6">
        <v>10</v>
      </c>
      <c r="T24" s="6">
        <v>5</v>
      </c>
      <c r="U24" s="6">
        <v>3</v>
      </c>
      <c r="V24" s="6">
        <v>0</v>
      </c>
      <c r="X24" s="6">
        <f t="shared" si="3"/>
        <v>42</v>
      </c>
      <c r="Z24" s="6">
        <f t="shared" si="4"/>
        <v>13</v>
      </c>
      <c r="AA24" s="11"/>
      <c r="AB24" s="11">
        <f t="shared" si="5"/>
        <v>1</v>
      </c>
      <c r="AC24" s="12" t="s">
        <v>230</v>
      </c>
      <c r="AE24" s="7" t="s">
        <v>264</v>
      </c>
    </row>
    <row r="25" spans="1:31" ht="89.25" x14ac:dyDescent="0.35">
      <c r="A25" s="8"/>
      <c r="B25" s="9" t="s">
        <v>218</v>
      </c>
      <c r="D25" s="5"/>
      <c r="E25" s="6" t="s">
        <v>127</v>
      </c>
      <c r="F25" s="6" t="s">
        <v>20</v>
      </c>
      <c r="M25" s="6">
        <v>5</v>
      </c>
      <c r="N25" s="6">
        <v>7</v>
      </c>
      <c r="O25" s="6">
        <v>10</v>
      </c>
      <c r="P25" s="6">
        <v>0</v>
      </c>
      <c r="Q25" s="6">
        <v>1</v>
      </c>
      <c r="R25" s="6">
        <v>0</v>
      </c>
      <c r="S25" s="6">
        <v>0</v>
      </c>
      <c r="T25" s="6">
        <v>0</v>
      </c>
      <c r="U25" s="6">
        <v>10</v>
      </c>
      <c r="V25" s="6">
        <v>10</v>
      </c>
      <c r="X25" s="6">
        <f t="shared" si="3"/>
        <v>43</v>
      </c>
      <c r="Z25" s="6">
        <f t="shared" si="4"/>
        <v>12</v>
      </c>
      <c r="AA25" s="11"/>
      <c r="AB25" s="11">
        <f t="shared" si="5"/>
        <v>0.92307692307692313</v>
      </c>
      <c r="AC25" s="12" t="s">
        <v>230</v>
      </c>
      <c r="AE25" s="7" t="s">
        <v>265</v>
      </c>
    </row>
    <row r="26" spans="1:31" ht="89.25" x14ac:dyDescent="0.35">
      <c r="A26" s="8">
        <v>247</v>
      </c>
      <c r="B26" s="6" t="s">
        <v>72</v>
      </c>
      <c r="C26" s="6" t="s">
        <v>73</v>
      </c>
      <c r="D26" s="14" t="s">
        <v>198</v>
      </c>
      <c r="E26" s="6" t="s">
        <v>51</v>
      </c>
      <c r="F26" s="6" t="s">
        <v>16</v>
      </c>
      <c r="G26" s="6" t="s">
        <v>64</v>
      </c>
      <c r="H26" s="6" t="s">
        <v>21</v>
      </c>
      <c r="I26" s="6" t="s">
        <v>14</v>
      </c>
      <c r="J26" s="6" t="s">
        <v>59</v>
      </c>
      <c r="K26" s="6" t="s">
        <v>53</v>
      </c>
      <c r="L26" s="6" t="s">
        <v>71</v>
      </c>
      <c r="M26" s="6">
        <v>2</v>
      </c>
      <c r="N26" s="6">
        <v>2</v>
      </c>
      <c r="O26" s="6">
        <v>2</v>
      </c>
      <c r="P26" s="6">
        <v>2</v>
      </c>
      <c r="Q26" s="6">
        <v>6</v>
      </c>
      <c r="R26" s="6">
        <v>6</v>
      </c>
      <c r="S26" s="6">
        <v>2</v>
      </c>
      <c r="T26" s="6">
        <v>3</v>
      </c>
      <c r="U26" s="6">
        <v>1</v>
      </c>
      <c r="V26" s="6">
        <v>1</v>
      </c>
      <c r="X26" s="6">
        <f t="shared" si="3"/>
        <v>27</v>
      </c>
      <c r="Z26" s="6">
        <f t="shared" si="4"/>
        <v>18</v>
      </c>
      <c r="AA26" s="11"/>
      <c r="AB26" s="11">
        <f t="shared" si="5"/>
        <v>1.3846153846153846</v>
      </c>
      <c r="AC26" s="12" t="s">
        <v>230</v>
      </c>
      <c r="AE26" s="7" t="s">
        <v>266</v>
      </c>
    </row>
    <row r="27" spans="1:31" ht="89.25" x14ac:dyDescent="0.35">
      <c r="A27" s="8">
        <v>279</v>
      </c>
      <c r="B27" s="6" t="s">
        <v>56</v>
      </c>
      <c r="C27" s="6" t="s">
        <v>57</v>
      </c>
      <c r="D27" s="14" t="s">
        <v>195</v>
      </c>
      <c r="E27" s="6" t="s">
        <v>51</v>
      </c>
      <c r="F27" s="6" t="s">
        <v>39</v>
      </c>
      <c r="G27" s="6" t="s">
        <v>80</v>
      </c>
      <c r="H27" s="6" t="s">
        <v>19</v>
      </c>
      <c r="I27" s="6" t="s">
        <v>14</v>
      </c>
      <c r="J27" s="6" t="s">
        <v>59</v>
      </c>
      <c r="K27" s="6" t="s">
        <v>53</v>
      </c>
      <c r="L27" s="6" t="s">
        <v>55</v>
      </c>
      <c r="M27" s="6">
        <v>8</v>
      </c>
      <c r="N27" s="6">
        <v>6</v>
      </c>
      <c r="O27" s="6">
        <v>2</v>
      </c>
      <c r="P27" s="6">
        <v>5</v>
      </c>
      <c r="Q27" s="6">
        <v>6</v>
      </c>
      <c r="R27" s="6">
        <v>5</v>
      </c>
      <c r="S27" s="6">
        <v>5</v>
      </c>
      <c r="T27" s="6">
        <v>0</v>
      </c>
      <c r="U27" s="6">
        <v>1</v>
      </c>
      <c r="V27" s="6">
        <v>1</v>
      </c>
      <c r="X27" s="6">
        <f t="shared" si="3"/>
        <v>39</v>
      </c>
      <c r="Z27" s="6">
        <f t="shared" si="4"/>
        <v>15</v>
      </c>
      <c r="AA27" s="11"/>
      <c r="AB27" s="11">
        <f t="shared" si="5"/>
        <v>1.1538461538461537</v>
      </c>
      <c r="AC27" s="12" t="s">
        <v>230</v>
      </c>
      <c r="AE27" s="7" t="s">
        <v>267</v>
      </c>
    </row>
    <row r="28" spans="1:31" ht="89.25" x14ac:dyDescent="0.35">
      <c r="A28" s="8">
        <v>625</v>
      </c>
      <c r="B28" s="6" t="s">
        <v>155</v>
      </c>
      <c r="C28" s="6" t="s">
        <v>156</v>
      </c>
      <c r="D28" s="14" t="s">
        <v>179</v>
      </c>
      <c r="E28" s="6" t="s">
        <v>41</v>
      </c>
      <c r="F28" s="6" t="s">
        <v>16</v>
      </c>
      <c r="G28" s="6" t="s">
        <v>26</v>
      </c>
      <c r="H28" s="6" t="s">
        <v>27</v>
      </c>
      <c r="I28" s="6" t="s">
        <v>14</v>
      </c>
      <c r="J28" s="6" t="s">
        <v>151</v>
      </c>
      <c r="K28" s="6" t="s">
        <v>17</v>
      </c>
      <c r="L28" s="6" t="s">
        <v>142</v>
      </c>
      <c r="M28" s="6">
        <v>10</v>
      </c>
      <c r="N28" s="6">
        <v>5</v>
      </c>
      <c r="O28" s="6">
        <v>7</v>
      </c>
      <c r="P28" s="6">
        <v>0</v>
      </c>
      <c r="Q28" s="6">
        <v>10</v>
      </c>
      <c r="R28" s="6">
        <v>0</v>
      </c>
      <c r="S28" s="6">
        <v>10</v>
      </c>
      <c r="T28" s="6">
        <v>0</v>
      </c>
      <c r="U28" s="6">
        <v>6</v>
      </c>
      <c r="V28" s="6">
        <v>0</v>
      </c>
      <c r="X28" s="6">
        <f t="shared" si="3"/>
        <v>48</v>
      </c>
      <c r="Z28" s="6">
        <f t="shared" si="4"/>
        <v>9</v>
      </c>
      <c r="AA28" s="11"/>
      <c r="AB28" s="11">
        <f t="shared" si="5"/>
        <v>0.69230769230769229</v>
      </c>
      <c r="AC28" s="12" t="s">
        <v>230</v>
      </c>
      <c r="AE28" s="7" t="s">
        <v>268</v>
      </c>
    </row>
    <row r="29" spans="1:31" ht="89.25" x14ac:dyDescent="0.35">
      <c r="A29" s="8">
        <v>409</v>
      </c>
      <c r="B29" s="6" t="s">
        <v>122</v>
      </c>
      <c r="C29" s="6" t="s">
        <v>123</v>
      </c>
      <c r="D29" s="14" t="s">
        <v>187</v>
      </c>
      <c r="E29" s="6" t="s">
        <v>86</v>
      </c>
      <c r="F29" s="6" t="s">
        <v>16</v>
      </c>
      <c r="G29" s="6" t="s">
        <v>19</v>
      </c>
      <c r="H29" s="6" t="s">
        <v>29</v>
      </c>
      <c r="I29" s="6" t="s">
        <v>14</v>
      </c>
      <c r="J29" s="6" t="s">
        <v>124</v>
      </c>
      <c r="K29" s="6" t="s">
        <v>43</v>
      </c>
      <c r="L29" s="6" t="s">
        <v>18</v>
      </c>
      <c r="M29" s="6">
        <v>8</v>
      </c>
      <c r="N29" s="6">
        <v>5</v>
      </c>
      <c r="O29" s="6">
        <v>2</v>
      </c>
      <c r="P29" s="6">
        <v>3</v>
      </c>
      <c r="Q29" s="6">
        <v>6</v>
      </c>
      <c r="R29" s="6">
        <v>5</v>
      </c>
      <c r="S29" s="6">
        <v>10</v>
      </c>
      <c r="T29" s="6">
        <v>1</v>
      </c>
      <c r="U29" s="6">
        <v>1</v>
      </c>
      <c r="V29" s="6">
        <v>1</v>
      </c>
      <c r="X29" s="6">
        <f t="shared" si="3"/>
        <v>42</v>
      </c>
      <c r="Z29" s="6">
        <f t="shared" si="4"/>
        <v>13</v>
      </c>
      <c r="AA29" s="11"/>
      <c r="AB29" s="11">
        <f t="shared" si="5"/>
        <v>1</v>
      </c>
      <c r="AC29" s="12" t="s">
        <v>230</v>
      </c>
      <c r="AE29" s="7" t="s">
        <v>269</v>
      </c>
    </row>
    <row r="30" spans="1:31" ht="89.25" x14ac:dyDescent="0.35">
      <c r="A30" s="8">
        <v>307</v>
      </c>
      <c r="B30" s="6" t="s">
        <v>89</v>
      </c>
      <c r="C30" s="6" t="s">
        <v>90</v>
      </c>
      <c r="D30" s="14" t="s">
        <v>193</v>
      </c>
      <c r="E30" s="6" t="s">
        <v>86</v>
      </c>
      <c r="F30" s="6" t="s">
        <v>16</v>
      </c>
      <c r="G30" s="6" t="s">
        <v>91</v>
      </c>
      <c r="H30" s="6" t="s">
        <v>33</v>
      </c>
      <c r="I30" s="6" t="s">
        <v>14</v>
      </c>
      <c r="J30" s="6" t="s">
        <v>92</v>
      </c>
      <c r="K30" s="6" t="s">
        <v>43</v>
      </c>
      <c r="L30" s="6" t="s">
        <v>85</v>
      </c>
      <c r="M30" s="6">
        <v>9</v>
      </c>
      <c r="N30" s="6">
        <v>10</v>
      </c>
      <c r="O30" s="6">
        <v>0</v>
      </c>
      <c r="P30" s="6">
        <v>0</v>
      </c>
      <c r="Q30" s="6">
        <v>6</v>
      </c>
      <c r="R30" s="6">
        <v>5</v>
      </c>
      <c r="S30" s="6">
        <v>5</v>
      </c>
      <c r="T30" s="6">
        <v>0</v>
      </c>
      <c r="U30" s="6">
        <v>2</v>
      </c>
      <c r="V30" s="6">
        <v>1</v>
      </c>
      <c r="X30" s="6">
        <f t="shared" si="3"/>
        <v>38</v>
      </c>
      <c r="Z30" s="6">
        <f t="shared" si="4"/>
        <v>16</v>
      </c>
      <c r="AA30" s="11"/>
      <c r="AB30" s="11">
        <f t="shared" si="5"/>
        <v>1.2307692307692308</v>
      </c>
      <c r="AC30" s="12" t="s">
        <v>230</v>
      </c>
      <c r="AE30" s="7" t="s">
        <v>270</v>
      </c>
    </row>
    <row r="31" spans="1:31" ht="89.25" x14ac:dyDescent="0.35">
      <c r="A31" s="8">
        <v>357</v>
      </c>
      <c r="B31" s="6" t="s">
        <v>102</v>
      </c>
      <c r="C31" s="6" t="s">
        <v>103</v>
      </c>
      <c r="D31" s="14" t="s">
        <v>190</v>
      </c>
      <c r="E31" s="6" t="s">
        <v>104</v>
      </c>
      <c r="F31" s="6" t="s">
        <v>39</v>
      </c>
      <c r="G31" s="6" t="s">
        <v>105</v>
      </c>
      <c r="H31" s="6" t="s">
        <v>24</v>
      </c>
      <c r="I31" s="6" t="s">
        <v>106</v>
      </c>
      <c r="J31" s="6" t="s">
        <v>107</v>
      </c>
      <c r="K31" s="6" t="s">
        <v>108</v>
      </c>
      <c r="L31" s="6" t="s">
        <v>109</v>
      </c>
      <c r="M31" s="6">
        <v>8</v>
      </c>
      <c r="N31" s="6">
        <v>6</v>
      </c>
      <c r="O31" s="6">
        <v>8</v>
      </c>
      <c r="P31" s="6">
        <v>5</v>
      </c>
      <c r="Q31" s="6">
        <v>6</v>
      </c>
      <c r="R31" s="6">
        <v>8</v>
      </c>
      <c r="S31" s="6">
        <v>10</v>
      </c>
      <c r="T31" s="6">
        <v>10</v>
      </c>
      <c r="U31" s="6">
        <v>10</v>
      </c>
      <c r="V31" s="6">
        <v>5</v>
      </c>
      <c r="X31" s="6">
        <f t="shared" si="3"/>
        <v>76</v>
      </c>
      <c r="Z31" s="6">
        <f t="shared" si="4"/>
        <v>5</v>
      </c>
      <c r="AA31" s="11"/>
      <c r="AB31" s="11">
        <f t="shared" si="5"/>
        <v>0.38461538461538464</v>
      </c>
      <c r="AC31" s="12" t="s">
        <v>236</v>
      </c>
      <c r="AE31" s="7" t="s">
        <v>271</v>
      </c>
    </row>
    <row r="32" spans="1:31" ht="89.25" x14ac:dyDescent="0.35">
      <c r="A32" s="8">
        <v>369</v>
      </c>
      <c r="B32" s="6" t="s">
        <v>118</v>
      </c>
      <c r="C32" s="6" t="s">
        <v>119</v>
      </c>
      <c r="D32" s="14" t="s">
        <v>188</v>
      </c>
      <c r="E32" s="6" t="s">
        <v>104</v>
      </c>
      <c r="F32" s="6" t="s">
        <v>39</v>
      </c>
      <c r="G32" s="6" t="s">
        <v>120</v>
      </c>
      <c r="H32" s="6" t="s">
        <v>37</v>
      </c>
      <c r="I32" s="6" t="s">
        <v>106</v>
      </c>
      <c r="J32" s="6" t="s">
        <v>116</v>
      </c>
      <c r="K32" s="6" t="s">
        <v>108</v>
      </c>
      <c r="L32" s="6" t="s">
        <v>115</v>
      </c>
      <c r="M32" s="6">
        <v>9</v>
      </c>
      <c r="N32" s="6">
        <v>9</v>
      </c>
      <c r="O32" s="6">
        <v>10</v>
      </c>
      <c r="P32" s="6">
        <v>9</v>
      </c>
      <c r="Q32" s="6">
        <v>9</v>
      </c>
      <c r="R32" s="6">
        <v>6</v>
      </c>
      <c r="S32" s="6">
        <v>10</v>
      </c>
      <c r="T32" s="6">
        <v>9</v>
      </c>
      <c r="U32" s="6">
        <v>5</v>
      </c>
      <c r="V32" s="6">
        <v>4</v>
      </c>
      <c r="X32" s="6">
        <f t="shared" si="3"/>
        <v>80</v>
      </c>
      <c r="Z32" s="6">
        <f t="shared" si="4"/>
        <v>3</v>
      </c>
      <c r="AA32" s="11"/>
      <c r="AB32" s="11">
        <f t="shared" si="5"/>
        <v>0.23076923076923078</v>
      </c>
      <c r="AC32" s="12" t="s">
        <v>228</v>
      </c>
      <c r="AE32" s="7" t="s">
        <v>272</v>
      </c>
    </row>
    <row r="33" spans="1:31" ht="89.25" x14ac:dyDescent="0.35">
      <c r="A33" s="8">
        <v>784</v>
      </c>
      <c r="B33" s="6" t="s">
        <v>219</v>
      </c>
      <c r="D33" s="4"/>
      <c r="E33" s="2" t="s">
        <v>285</v>
      </c>
      <c r="F33" s="6" t="s">
        <v>12</v>
      </c>
      <c r="M33" s="6">
        <v>8</v>
      </c>
      <c r="N33" s="6">
        <v>8</v>
      </c>
      <c r="O33" s="6">
        <v>10</v>
      </c>
      <c r="P33" s="6">
        <v>8</v>
      </c>
      <c r="Q33" s="6">
        <v>10</v>
      </c>
      <c r="R33" s="6">
        <v>10</v>
      </c>
      <c r="S33" s="6">
        <v>10</v>
      </c>
      <c r="T33" s="6">
        <v>10</v>
      </c>
      <c r="U33" s="6">
        <v>10</v>
      </c>
      <c r="V33" s="6">
        <v>10</v>
      </c>
      <c r="W33" s="6">
        <v>48</v>
      </c>
      <c r="X33" s="6">
        <v>94</v>
      </c>
      <c r="AC33" s="15" t="s">
        <v>297</v>
      </c>
      <c r="AE33" s="7" t="s">
        <v>298</v>
      </c>
    </row>
    <row r="34" spans="1:31" ht="89.25" x14ac:dyDescent="0.35">
      <c r="A34" s="8">
        <v>117</v>
      </c>
      <c r="B34" s="6" t="s">
        <v>60</v>
      </c>
      <c r="C34" s="6" t="s">
        <v>61</v>
      </c>
      <c r="D34" s="4" t="s">
        <v>200</v>
      </c>
      <c r="E34" s="2" t="s">
        <v>285</v>
      </c>
      <c r="F34" s="6" t="s">
        <v>22</v>
      </c>
      <c r="G34" s="6" t="s">
        <v>13</v>
      </c>
      <c r="H34" s="6" t="s">
        <v>35</v>
      </c>
      <c r="I34" s="6" t="s">
        <v>14</v>
      </c>
      <c r="J34" s="6" t="s">
        <v>62</v>
      </c>
      <c r="K34" s="6" t="s">
        <v>46</v>
      </c>
      <c r="L34" s="6" t="s">
        <v>47</v>
      </c>
      <c r="M34" s="6">
        <v>10</v>
      </c>
      <c r="N34" s="6">
        <v>10</v>
      </c>
      <c r="O34" s="6">
        <v>9</v>
      </c>
      <c r="P34" s="6">
        <v>9</v>
      </c>
      <c r="Q34" s="6">
        <v>6</v>
      </c>
      <c r="R34" s="6">
        <v>6</v>
      </c>
      <c r="S34" s="6">
        <v>9</v>
      </c>
      <c r="T34" s="6">
        <v>6</v>
      </c>
      <c r="U34" s="6">
        <v>10</v>
      </c>
      <c r="V34" s="6">
        <v>10</v>
      </c>
      <c r="W34" s="6">
        <v>44</v>
      </c>
      <c r="X34" s="6">
        <v>85</v>
      </c>
      <c r="AC34" s="15" t="s">
        <v>297</v>
      </c>
      <c r="AE34" s="7" t="s">
        <v>299</v>
      </c>
    </row>
    <row r="35" spans="1:31" ht="89.25" x14ac:dyDescent="0.35">
      <c r="A35" s="8">
        <v>791</v>
      </c>
      <c r="B35" s="2" t="s">
        <v>234</v>
      </c>
      <c r="D35" s="14"/>
      <c r="E35" s="16" t="s">
        <v>238</v>
      </c>
      <c r="F35" s="6" t="s">
        <v>12</v>
      </c>
      <c r="M35" s="6">
        <v>8</v>
      </c>
      <c r="N35" s="6">
        <v>8</v>
      </c>
      <c r="O35" s="6">
        <v>10</v>
      </c>
      <c r="P35" s="6">
        <v>9</v>
      </c>
      <c r="Q35" s="6">
        <v>0</v>
      </c>
      <c r="R35" s="6">
        <v>0</v>
      </c>
      <c r="S35" s="6">
        <v>6</v>
      </c>
      <c r="T35" s="6">
        <v>6</v>
      </c>
      <c r="U35" s="6">
        <v>0</v>
      </c>
      <c r="V35" s="6">
        <v>0</v>
      </c>
      <c r="W35" s="6">
        <f>M35+O35+Q35+S35+U35</f>
        <v>24</v>
      </c>
      <c r="X35" s="6">
        <f>SUM(M35:V35)</f>
        <v>47</v>
      </c>
      <c r="AC35" s="15" t="s">
        <v>300</v>
      </c>
      <c r="AE35" s="7" t="s">
        <v>301</v>
      </c>
    </row>
    <row r="36" spans="1:31" ht="89.25" x14ac:dyDescent="0.35">
      <c r="A36" s="8">
        <v>789</v>
      </c>
      <c r="B36" s="2" t="s">
        <v>233</v>
      </c>
      <c r="D36" s="14"/>
      <c r="E36" s="16" t="s">
        <v>238</v>
      </c>
      <c r="F36" s="6" t="s">
        <v>12</v>
      </c>
      <c r="M36" s="6">
        <v>8</v>
      </c>
      <c r="N36" s="6">
        <v>5</v>
      </c>
      <c r="O36" s="6">
        <v>5</v>
      </c>
      <c r="P36" s="6">
        <v>2</v>
      </c>
      <c r="Q36" s="6">
        <v>3</v>
      </c>
      <c r="R36" s="6">
        <v>5</v>
      </c>
      <c r="S36" s="6">
        <v>0</v>
      </c>
      <c r="T36" s="6">
        <v>4</v>
      </c>
      <c r="U36" s="6">
        <v>7</v>
      </c>
      <c r="V36" s="6">
        <v>6</v>
      </c>
      <c r="W36" s="6">
        <f>M36+O36+Q36+S36+U36</f>
        <v>23</v>
      </c>
      <c r="X36" s="6">
        <f>SUM(M36:V36)</f>
        <v>45</v>
      </c>
      <c r="AC36" s="15" t="s">
        <v>300</v>
      </c>
      <c r="AE36" s="7" t="s">
        <v>302</v>
      </c>
    </row>
    <row r="37" spans="1:31" ht="89.25" x14ac:dyDescent="0.35">
      <c r="A37" s="8">
        <v>788</v>
      </c>
      <c r="B37" s="6" t="s">
        <v>232</v>
      </c>
      <c r="D37" s="14"/>
      <c r="E37" s="16" t="s">
        <v>238</v>
      </c>
      <c r="F37" s="6" t="s">
        <v>12</v>
      </c>
      <c r="M37" s="6">
        <v>10</v>
      </c>
      <c r="N37" s="6">
        <v>10</v>
      </c>
      <c r="O37" s="6">
        <v>8</v>
      </c>
      <c r="P37" s="6">
        <v>0</v>
      </c>
      <c r="Q37" s="6">
        <v>7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f>M37+O37+Q37+S37+U37</f>
        <v>25</v>
      </c>
      <c r="X37" s="6">
        <f>SUM(M37:V37)</f>
        <v>35</v>
      </c>
      <c r="AC37" s="15" t="s">
        <v>300</v>
      </c>
      <c r="AE37" s="7" t="s">
        <v>303</v>
      </c>
    </row>
    <row r="38" spans="1:31" ht="89.25" x14ac:dyDescent="0.35">
      <c r="B38" s="9" t="s">
        <v>277</v>
      </c>
      <c r="E38" s="6" t="s">
        <v>127</v>
      </c>
      <c r="AC38" s="15" t="s">
        <v>281</v>
      </c>
      <c r="AE38" s="7" t="s">
        <v>286</v>
      </c>
    </row>
    <row r="39" spans="1:31" ht="89.25" x14ac:dyDescent="0.35">
      <c r="B39" s="2" t="s">
        <v>276</v>
      </c>
      <c r="E39" s="6" t="s">
        <v>127</v>
      </c>
      <c r="AC39" s="15" t="s">
        <v>281</v>
      </c>
      <c r="AE39" s="7" t="s">
        <v>287</v>
      </c>
    </row>
    <row r="40" spans="1:31" ht="89.25" x14ac:dyDescent="0.35">
      <c r="B40" s="15" t="s">
        <v>284</v>
      </c>
      <c r="E40" s="2" t="s">
        <v>285</v>
      </c>
      <c r="AC40" s="15" t="s">
        <v>281</v>
      </c>
      <c r="AE40" s="7" t="s">
        <v>288</v>
      </c>
    </row>
    <row r="41" spans="1:31" ht="89.25" x14ac:dyDescent="0.35">
      <c r="B41" s="6" t="s">
        <v>55</v>
      </c>
      <c r="E41" s="6" t="s">
        <v>54</v>
      </c>
      <c r="AC41" s="15" t="s">
        <v>281</v>
      </c>
      <c r="AE41" s="7" t="s">
        <v>289</v>
      </c>
    </row>
    <row r="42" spans="1:31" ht="89.25" x14ac:dyDescent="0.35">
      <c r="B42" s="9" t="s">
        <v>278</v>
      </c>
      <c r="E42" s="6" t="s">
        <v>54</v>
      </c>
      <c r="AC42" s="15" t="s">
        <v>281</v>
      </c>
      <c r="AE42" s="7" t="s">
        <v>290</v>
      </c>
    </row>
    <row r="43" spans="1:31" ht="89.25" x14ac:dyDescent="0.35">
      <c r="B43" s="6" t="s">
        <v>97</v>
      </c>
      <c r="E43" s="6" t="s">
        <v>87</v>
      </c>
      <c r="AC43" s="15" t="s">
        <v>281</v>
      </c>
      <c r="AE43" s="7" t="s">
        <v>291</v>
      </c>
    </row>
    <row r="44" spans="1:31" ht="89.25" x14ac:dyDescent="0.35">
      <c r="B44" s="6" t="s">
        <v>142</v>
      </c>
      <c r="D44" s="10"/>
      <c r="E44" s="6" t="s">
        <v>41</v>
      </c>
      <c r="AC44" s="15" t="s">
        <v>281</v>
      </c>
      <c r="AE44" s="7" t="s">
        <v>282</v>
      </c>
    </row>
    <row r="45" spans="1:31" ht="89.25" x14ac:dyDescent="0.35">
      <c r="B45" s="6" t="s">
        <v>138</v>
      </c>
      <c r="D45" s="10"/>
      <c r="E45" s="6" t="s">
        <v>41</v>
      </c>
      <c r="AC45" s="15" t="s">
        <v>281</v>
      </c>
      <c r="AE45" s="7" t="s">
        <v>283</v>
      </c>
    </row>
    <row r="46" spans="1:31" ht="89.25" x14ac:dyDescent="0.35">
      <c r="B46" s="6" t="s">
        <v>85</v>
      </c>
      <c r="E46" s="6" t="s">
        <v>86</v>
      </c>
      <c r="AC46" s="15" t="s">
        <v>281</v>
      </c>
      <c r="AE46" s="7" t="s">
        <v>292</v>
      </c>
    </row>
    <row r="47" spans="1:31" ht="89.25" x14ac:dyDescent="0.35">
      <c r="B47" s="6" t="s">
        <v>115</v>
      </c>
      <c r="E47" s="6" t="s">
        <v>104</v>
      </c>
      <c r="AC47" s="15" t="s">
        <v>281</v>
      </c>
      <c r="AE47" s="7" t="s">
        <v>293</v>
      </c>
    </row>
    <row r="48" spans="1:31" ht="89.25" x14ac:dyDescent="0.35">
      <c r="B48" s="6" t="s">
        <v>114</v>
      </c>
      <c r="E48" s="6" t="s">
        <v>104</v>
      </c>
      <c r="AC48" s="15" t="s">
        <v>281</v>
      </c>
      <c r="AE48" s="7" t="s">
        <v>294</v>
      </c>
    </row>
    <row r="49" spans="2:31" ht="89.25" x14ac:dyDescent="0.35">
      <c r="B49" s="6" t="s">
        <v>274</v>
      </c>
      <c r="E49" s="6" t="s">
        <v>279</v>
      </c>
      <c r="AC49" s="15" t="s">
        <v>281</v>
      </c>
      <c r="AE49" s="7" t="s">
        <v>295</v>
      </c>
    </row>
    <row r="50" spans="2:31" ht="89.25" x14ac:dyDescent="0.35">
      <c r="B50" s="6" t="s">
        <v>275</v>
      </c>
      <c r="E50" s="6" t="s">
        <v>280</v>
      </c>
      <c r="AC50" s="15" t="s">
        <v>281</v>
      </c>
      <c r="AE50" s="7" t="s">
        <v>296</v>
      </c>
    </row>
  </sheetData>
  <autoFilter ref="A1:AE51" xr:uid="{01B9A0BB-CE10-44B9-8FAB-42D80A5CF864}">
    <sortState xmlns:xlrd2="http://schemas.microsoft.com/office/spreadsheetml/2017/richdata2" ref="A2:AE51">
      <sortCondition ref="AC1:AC51"/>
    </sortState>
  </autoFilter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2A656-3F48-422F-AEF8-205C5E62AE05}">
  <dimension ref="A1:AE51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AD4" sqref="AD4"/>
    </sheetView>
  </sheetViews>
  <sheetFormatPr defaultColWidth="9.1328125" defaultRowHeight="12.75" x14ac:dyDescent="0.35"/>
  <cols>
    <col min="1" max="1" width="5.3984375" style="6" hidden="1" customWidth="1"/>
    <col min="2" max="2" width="9.73046875" style="6" customWidth="1"/>
    <col min="3" max="3" width="14.1328125" style="6" hidden="1" customWidth="1"/>
    <col min="4" max="4" width="16.1328125" style="6" customWidth="1"/>
    <col min="5" max="5" width="36" style="6" customWidth="1"/>
    <col min="6" max="6" width="19.59765625" style="6" hidden="1" customWidth="1"/>
    <col min="7" max="7" width="15.265625" style="6" customWidth="1"/>
    <col min="8" max="8" width="22" style="6" hidden="1" customWidth="1"/>
    <col min="9" max="9" width="20.73046875" style="6" hidden="1" customWidth="1"/>
    <col min="10" max="10" width="54.73046875" style="6" hidden="1" customWidth="1"/>
    <col min="11" max="11" width="14.1328125" style="6" hidden="1" customWidth="1"/>
    <col min="12" max="12" width="16.1328125" style="6" customWidth="1"/>
    <col min="13" max="22" width="6.3984375" style="6" hidden="1" customWidth="1"/>
    <col min="23" max="23" width="6.1328125" style="6" hidden="1" customWidth="1"/>
    <col min="24" max="25" width="6.3984375" style="6" hidden="1" customWidth="1"/>
    <col min="26" max="26" width="6.59765625" style="6" hidden="1" customWidth="1"/>
    <col min="27" max="27" width="6.265625" style="6" hidden="1" customWidth="1"/>
    <col min="28" max="28" width="6.59765625" style="6" hidden="1" customWidth="1"/>
    <col min="29" max="29" width="20.265625" style="6" customWidth="1"/>
    <col min="30" max="30" width="9.1328125" style="6"/>
    <col min="31" max="31" width="106.265625" style="6" customWidth="1"/>
    <col min="32" max="16384" width="9.1328125" style="6"/>
  </cols>
  <sheetData>
    <row r="1" spans="1:31" ht="89.25" customHeight="1" x14ac:dyDescent="0.35">
      <c r="A1" s="6" t="s">
        <v>0</v>
      </c>
      <c r="B1" s="6" t="s">
        <v>1</v>
      </c>
      <c r="C1" s="6" t="s">
        <v>2</v>
      </c>
      <c r="D1" s="2" t="s">
        <v>221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204</v>
      </c>
      <c r="N1" s="6" t="s">
        <v>205</v>
      </c>
      <c r="O1" s="6" t="s">
        <v>206</v>
      </c>
      <c r="P1" s="6" t="s">
        <v>207</v>
      </c>
      <c r="Q1" s="6" t="s">
        <v>208</v>
      </c>
      <c r="R1" s="6" t="s">
        <v>209</v>
      </c>
      <c r="S1" s="6" t="s">
        <v>210</v>
      </c>
      <c r="T1" s="6" t="s">
        <v>211</v>
      </c>
      <c r="U1" s="6" t="s">
        <v>212</v>
      </c>
      <c r="V1" s="6" t="s">
        <v>213</v>
      </c>
      <c r="W1" s="7" t="s">
        <v>214</v>
      </c>
      <c r="X1" s="7" t="s">
        <v>215</v>
      </c>
      <c r="Y1" s="7" t="s">
        <v>216</v>
      </c>
      <c r="Z1" s="7" t="s">
        <v>217</v>
      </c>
      <c r="AA1" s="7" t="s">
        <v>222</v>
      </c>
      <c r="AB1" s="7" t="s">
        <v>223</v>
      </c>
      <c r="AC1" s="7" t="s">
        <v>224</v>
      </c>
      <c r="AE1" s="7" t="s">
        <v>239</v>
      </c>
    </row>
    <row r="2" spans="1:31" ht="13.15" x14ac:dyDescent="0.35">
      <c r="A2" s="8">
        <v>570</v>
      </c>
      <c r="B2" s="6" t="s">
        <v>130</v>
      </c>
      <c r="C2" s="6" t="s">
        <v>131</v>
      </c>
      <c r="D2" s="10" t="s">
        <v>185</v>
      </c>
      <c r="E2" s="6" t="s">
        <v>127</v>
      </c>
      <c r="F2" s="6" t="s">
        <v>20</v>
      </c>
      <c r="G2" s="6" t="s">
        <v>132</v>
      </c>
      <c r="H2" s="6" t="s">
        <v>133</v>
      </c>
      <c r="I2" s="6" t="s">
        <v>36</v>
      </c>
      <c r="J2" s="6" t="s">
        <v>134</v>
      </c>
      <c r="K2" s="6" t="s">
        <v>128</v>
      </c>
      <c r="L2" s="6" t="s">
        <v>129</v>
      </c>
      <c r="M2" s="6">
        <v>8</v>
      </c>
      <c r="N2" s="6">
        <v>0</v>
      </c>
      <c r="O2" s="6">
        <v>3</v>
      </c>
      <c r="P2" s="6">
        <v>2</v>
      </c>
      <c r="Q2" s="6">
        <v>5</v>
      </c>
      <c r="R2" s="6">
        <v>6</v>
      </c>
      <c r="S2" s="6">
        <v>10</v>
      </c>
      <c r="T2" s="6">
        <v>5</v>
      </c>
      <c r="U2" s="6">
        <v>3</v>
      </c>
      <c r="V2" s="6">
        <v>0</v>
      </c>
      <c r="X2" s="6">
        <f>IF(N2+P2+R2+T2+V2&gt;0,SUM(M2:V2),0)</f>
        <v>42</v>
      </c>
      <c r="Z2" s="6">
        <f>_xlfn.RANK.EQ(X2,X:X)</f>
        <v>13</v>
      </c>
      <c r="AA2" s="11"/>
      <c r="AB2" s="11">
        <f>Z2/COUNT(Z:Z)</f>
        <v>1</v>
      </c>
      <c r="AC2" s="12" t="s">
        <v>230</v>
      </c>
      <c r="AE2" s="7"/>
    </row>
    <row r="3" spans="1:31" ht="13.9" x14ac:dyDescent="0.35">
      <c r="A3" s="8"/>
      <c r="B3" s="9" t="s">
        <v>218</v>
      </c>
      <c r="D3" s="1"/>
      <c r="E3" s="6" t="s">
        <v>127</v>
      </c>
      <c r="F3" s="6" t="s">
        <v>20</v>
      </c>
      <c r="M3" s="6">
        <v>5</v>
      </c>
      <c r="N3" s="6">
        <v>7</v>
      </c>
      <c r="O3" s="6">
        <v>10</v>
      </c>
      <c r="P3" s="6">
        <v>0</v>
      </c>
      <c r="Q3" s="6">
        <v>1</v>
      </c>
      <c r="R3" s="6">
        <v>0</v>
      </c>
      <c r="S3" s="6">
        <v>0</v>
      </c>
      <c r="T3" s="6">
        <v>0</v>
      </c>
      <c r="U3" s="6">
        <v>10</v>
      </c>
      <c r="V3" s="6">
        <v>10</v>
      </c>
      <c r="X3" s="6">
        <f>IF(N3+P3+R3+T3+V3&gt;0,SUM(M3:V3),0)</f>
        <v>43</v>
      </c>
      <c r="Z3" s="6">
        <f>_xlfn.RANK.EQ(X3,X:X)</f>
        <v>12</v>
      </c>
      <c r="AA3" s="11"/>
      <c r="AB3" s="11">
        <f>Z3/COUNT(Z:Z)</f>
        <v>0.92307692307692313</v>
      </c>
      <c r="AC3" s="12" t="s">
        <v>230</v>
      </c>
      <c r="AE3" s="7"/>
    </row>
    <row r="4" spans="1:31" ht="13.9" x14ac:dyDescent="0.35">
      <c r="B4" s="9" t="s">
        <v>277</v>
      </c>
      <c r="E4" s="6" t="s">
        <v>127</v>
      </c>
      <c r="AC4" s="15" t="s">
        <v>281</v>
      </c>
      <c r="AE4" s="7"/>
    </row>
    <row r="5" spans="1:31" x14ac:dyDescent="0.35">
      <c r="B5" s="2" t="s">
        <v>276</v>
      </c>
      <c r="E5" s="6" t="s">
        <v>127</v>
      </c>
      <c r="AC5" s="15" t="s">
        <v>281</v>
      </c>
      <c r="AE5" s="7"/>
    </row>
    <row r="6" spans="1:31" x14ac:dyDescent="0.35">
      <c r="A6" s="8">
        <v>784</v>
      </c>
      <c r="B6" s="6" t="s">
        <v>219</v>
      </c>
      <c r="D6" s="3"/>
      <c r="E6" s="2" t="s">
        <v>285</v>
      </c>
      <c r="F6" s="6" t="s">
        <v>12</v>
      </c>
      <c r="M6" s="6">
        <v>8</v>
      </c>
      <c r="N6" s="6">
        <v>8</v>
      </c>
      <c r="O6" s="6">
        <v>10</v>
      </c>
      <c r="P6" s="6">
        <v>8</v>
      </c>
      <c r="Q6" s="6">
        <v>10</v>
      </c>
      <c r="R6" s="6">
        <v>10</v>
      </c>
      <c r="S6" s="6">
        <v>10</v>
      </c>
      <c r="T6" s="6">
        <v>10</v>
      </c>
      <c r="U6" s="6">
        <v>10</v>
      </c>
      <c r="V6" s="6">
        <v>10</v>
      </c>
      <c r="W6" s="6">
        <v>48</v>
      </c>
      <c r="X6" s="6">
        <v>94</v>
      </c>
      <c r="AC6" s="15" t="s">
        <v>235</v>
      </c>
      <c r="AE6" s="7"/>
    </row>
    <row r="7" spans="1:31" x14ac:dyDescent="0.35">
      <c r="A7" s="8">
        <v>117</v>
      </c>
      <c r="B7" s="6" t="s">
        <v>60</v>
      </c>
      <c r="C7" s="6" t="s">
        <v>61</v>
      </c>
      <c r="D7" s="3" t="s">
        <v>200</v>
      </c>
      <c r="E7" s="2" t="s">
        <v>285</v>
      </c>
      <c r="F7" s="6" t="s">
        <v>22</v>
      </c>
      <c r="G7" s="6" t="s">
        <v>13</v>
      </c>
      <c r="H7" s="6" t="s">
        <v>35</v>
      </c>
      <c r="I7" s="6" t="s">
        <v>14</v>
      </c>
      <c r="J7" s="6" t="s">
        <v>62</v>
      </c>
      <c r="K7" s="6" t="s">
        <v>46</v>
      </c>
      <c r="L7" s="6" t="s">
        <v>47</v>
      </c>
      <c r="M7" s="6">
        <v>10</v>
      </c>
      <c r="N7" s="6">
        <v>10</v>
      </c>
      <c r="O7" s="6">
        <v>9</v>
      </c>
      <c r="P7" s="6">
        <v>9</v>
      </c>
      <c r="Q7" s="6">
        <v>6</v>
      </c>
      <c r="R7" s="6">
        <v>6</v>
      </c>
      <c r="S7" s="6">
        <v>9</v>
      </c>
      <c r="T7" s="6">
        <v>6</v>
      </c>
      <c r="U7" s="6">
        <v>10</v>
      </c>
      <c r="V7" s="6">
        <v>10</v>
      </c>
      <c r="W7" s="6">
        <v>44</v>
      </c>
      <c r="X7" s="6">
        <v>85</v>
      </c>
      <c r="AC7" s="15" t="s">
        <v>235</v>
      </c>
      <c r="AE7" s="7"/>
    </row>
    <row r="8" spans="1:31" x14ac:dyDescent="0.35">
      <c r="B8" s="15" t="s">
        <v>284</v>
      </c>
      <c r="E8" s="2" t="s">
        <v>285</v>
      </c>
      <c r="AC8" s="15" t="s">
        <v>281</v>
      </c>
    </row>
    <row r="9" spans="1:31" x14ac:dyDescent="0.35">
      <c r="B9" s="6" t="s">
        <v>55</v>
      </c>
      <c r="E9" s="6" t="s">
        <v>54</v>
      </c>
      <c r="AC9" s="15" t="s">
        <v>281</v>
      </c>
      <c r="AE9" s="7"/>
    </row>
    <row r="10" spans="1:31" ht="13.9" x14ac:dyDescent="0.35">
      <c r="B10" s="9" t="s">
        <v>278</v>
      </c>
      <c r="E10" s="6" t="s">
        <v>54</v>
      </c>
      <c r="AC10" s="15" t="s">
        <v>281</v>
      </c>
      <c r="AE10" s="7"/>
    </row>
    <row r="11" spans="1:31" x14ac:dyDescent="0.35">
      <c r="B11" s="6" t="s">
        <v>273</v>
      </c>
      <c r="E11" s="6" t="s">
        <v>54</v>
      </c>
      <c r="AC11" s="15" t="s">
        <v>281</v>
      </c>
      <c r="AE11" s="7"/>
    </row>
    <row r="12" spans="1:31" ht="13.15" x14ac:dyDescent="0.35">
      <c r="A12" s="8">
        <v>330</v>
      </c>
      <c r="B12" s="6" t="s">
        <v>94</v>
      </c>
      <c r="C12" s="6" t="s">
        <v>95</v>
      </c>
      <c r="D12" s="10" t="s">
        <v>192</v>
      </c>
      <c r="E12" s="6" t="s">
        <v>87</v>
      </c>
      <c r="F12" s="6" t="s">
        <v>39</v>
      </c>
      <c r="G12" s="6" t="s">
        <v>96</v>
      </c>
      <c r="H12" s="6" t="s">
        <v>28</v>
      </c>
      <c r="I12" s="6" t="s">
        <v>14</v>
      </c>
      <c r="J12" s="6" t="s">
        <v>93</v>
      </c>
      <c r="K12" s="6" t="s">
        <v>43</v>
      </c>
      <c r="L12" s="6" t="s">
        <v>97</v>
      </c>
      <c r="M12" s="6">
        <v>8</v>
      </c>
      <c r="N12" s="6">
        <v>6</v>
      </c>
      <c r="O12" s="6">
        <v>6</v>
      </c>
      <c r="P12" s="6">
        <v>7</v>
      </c>
      <c r="Q12" s="6">
        <v>0</v>
      </c>
      <c r="R12" s="6">
        <v>0</v>
      </c>
      <c r="S12" s="6">
        <v>10</v>
      </c>
      <c r="T12" s="6">
        <v>0</v>
      </c>
      <c r="U12" s="6">
        <v>10</v>
      </c>
      <c r="V12" s="6">
        <v>8</v>
      </c>
      <c r="X12" s="6">
        <f>IF(N12+P12+R12+T12+V12&gt;0,SUM(M12:V12),0)</f>
        <v>55</v>
      </c>
      <c r="Z12" s="6">
        <f>_xlfn.RANK.EQ(X12,X:X)</f>
        <v>7</v>
      </c>
      <c r="AA12" s="11"/>
      <c r="AB12" s="11">
        <f>Z12/COUNT(Z:Z)</f>
        <v>0.53846153846153844</v>
      </c>
      <c r="AC12" s="12" t="s">
        <v>229</v>
      </c>
      <c r="AE12" s="7"/>
    </row>
    <row r="13" spans="1:31" x14ac:dyDescent="0.35">
      <c r="B13" s="6" t="s">
        <v>97</v>
      </c>
      <c r="E13" s="6" t="s">
        <v>87</v>
      </c>
      <c r="AC13" s="15" t="s">
        <v>281</v>
      </c>
      <c r="AE13" s="7"/>
    </row>
    <row r="14" spans="1:31" ht="13.9" x14ac:dyDescent="0.35">
      <c r="A14" s="8">
        <v>733</v>
      </c>
      <c r="B14" s="9" t="s">
        <v>231</v>
      </c>
      <c r="C14" s="6" t="s">
        <v>173</v>
      </c>
      <c r="D14" s="10" t="s">
        <v>175</v>
      </c>
      <c r="E14" s="9" t="s">
        <v>240</v>
      </c>
      <c r="F14" s="6" t="s">
        <v>39</v>
      </c>
      <c r="G14" s="6" t="s">
        <v>70</v>
      </c>
      <c r="H14" s="6" t="s">
        <v>31</v>
      </c>
      <c r="I14" s="6" t="s">
        <v>14</v>
      </c>
      <c r="J14" s="6" t="s">
        <v>59</v>
      </c>
      <c r="K14" s="6" t="s">
        <v>53</v>
      </c>
      <c r="L14" s="6" t="s">
        <v>55</v>
      </c>
      <c r="M14" s="6">
        <v>10</v>
      </c>
      <c r="N14" s="6">
        <v>0</v>
      </c>
      <c r="O14" s="6">
        <v>8</v>
      </c>
      <c r="P14" s="6">
        <v>0</v>
      </c>
      <c r="Q14" s="6">
        <v>7</v>
      </c>
      <c r="R14" s="6">
        <v>0</v>
      </c>
      <c r="S14" s="6">
        <v>9</v>
      </c>
      <c r="T14" s="6">
        <v>0</v>
      </c>
      <c r="U14" s="6">
        <v>3</v>
      </c>
      <c r="V14" s="6">
        <v>0</v>
      </c>
      <c r="W14" s="6">
        <f>M14+O14+Q14+S14+U14</f>
        <v>37</v>
      </c>
      <c r="Y14" s="6">
        <f>_xlfn.RANK.EQ(W14,W:W)</f>
        <v>8</v>
      </c>
      <c r="AA14" s="11">
        <f>Y14/COUNT(Y:Y)</f>
        <v>0.44444444444444442</v>
      </c>
      <c r="AB14" s="11"/>
      <c r="AC14" s="12" t="s">
        <v>241</v>
      </c>
      <c r="AE14" s="7"/>
    </row>
    <row r="15" spans="1:31" ht="13.15" x14ac:dyDescent="0.35">
      <c r="A15" s="8">
        <v>681</v>
      </c>
      <c r="B15" s="6" t="s">
        <v>171</v>
      </c>
      <c r="C15" s="6" t="s">
        <v>172</v>
      </c>
      <c r="D15" s="10">
        <v>92801416683</v>
      </c>
      <c r="E15" s="6" t="s">
        <v>51</v>
      </c>
      <c r="F15" s="6" t="s">
        <v>39</v>
      </c>
      <c r="G15" s="6" t="s">
        <v>66</v>
      </c>
      <c r="H15" s="6" t="s">
        <v>48</v>
      </c>
      <c r="I15" s="6" t="s">
        <v>14</v>
      </c>
      <c r="J15" s="6" t="s">
        <v>52</v>
      </c>
      <c r="K15" s="6" t="s">
        <v>53</v>
      </c>
      <c r="L15" s="6" t="s">
        <v>55</v>
      </c>
      <c r="M15" s="6">
        <v>10</v>
      </c>
      <c r="N15" s="6">
        <v>0</v>
      </c>
      <c r="O15" s="6">
        <v>8</v>
      </c>
      <c r="P15" s="6">
        <v>0</v>
      </c>
      <c r="Q15" s="6">
        <v>6</v>
      </c>
      <c r="R15" s="6">
        <v>0</v>
      </c>
      <c r="S15" s="6">
        <v>10</v>
      </c>
      <c r="T15" s="6">
        <v>0</v>
      </c>
      <c r="U15" s="6">
        <v>5</v>
      </c>
      <c r="V15" s="6">
        <v>0</v>
      </c>
      <c r="W15" s="6">
        <f>M15+O15+Q15+S15+U15</f>
        <v>39</v>
      </c>
      <c r="Y15" s="6">
        <f>_xlfn.RANK.EQ(W15,W:W)</f>
        <v>6</v>
      </c>
      <c r="AA15" s="11">
        <f>Y15/COUNT(Y:Y)</f>
        <v>0.33333333333333331</v>
      </c>
      <c r="AB15" s="11"/>
      <c r="AC15" s="12" t="s">
        <v>226</v>
      </c>
      <c r="AE15" s="7"/>
    </row>
    <row r="16" spans="1:31" ht="13.15" x14ac:dyDescent="0.35">
      <c r="A16" s="8">
        <v>237</v>
      </c>
      <c r="B16" s="6" t="s">
        <v>68</v>
      </c>
      <c r="C16" s="6" t="s">
        <v>69</v>
      </c>
      <c r="D16" s="10" t="s">
        <v>199</v>
      </c>
      <c r="E16" s="6" t="s">
        <v>51</v>
      </c>
      <c r="F16" s="6" t="s">
        <v>16</v>
      </c>
      <c r="G16" s="6" t="s">
        <v>26</v>
      </c>
      <c r="H16" s="6" t="s">
        <v>23</v>
      </c>
      <c r="I16" s="6" t="s">
        <v>14</v>
      </c>
      <c r="J16" s="6" t="s">
        <v>59</v>
      </c>
      <c r="K16" s="6" t="s">
        <v>53</v>
      </c>
      <c r="L16" s="6" t="s">
        <v>67</v>
      </c>
      <c r="M16" s="6">
        <v>0</v>
      </c>
      <c r="N16" s="6">
        <v>0</v>
      </c>
      <c r="O16" s="6">
        <v>5</v>
      </c>
      <c r="P16" s="6">
        <v>0</v>
      </c>
      <c r="Q16" s="6">
        <v>10</v>
      </c>
      <c r="R16" s="6">
        <v>0</v>
      </c>
      <c r="S16" s="6">
        <v>9</v>
      </c>
      <c r="T16" s="6">
        <v>0</v>
      </c>
      <c r="U16" s="6">
        <v>0</v>
      </c>
      <c r="V16" s="6">
        <v>0</v>
      </c>
      <c r="W16" s="6">
        <f>M16+O16+Q16+S16+U16</f>
        <v>24</v>
      </c>
      <c r="Y16" s="6">
        <f>_xlfn.RANK.EQ(W16,W:W)</f>
        <v>19</v>
      </c>
      <c r="AA16" s="11">
        <f>Y16/COUNT(Y:Y)</f>
        <v>1.0555555555555556</v>
      </c>
      <c r="AB16" s="11"/>
      <c r="AC16" s="12" t="s">
        <v>227</v>
      </c>
      <c r="AE16" s="7"/>
    </row>
    <row r="17" spans="1:31" ht="13.15" x14ac:dyDescent="0.35">
      <c r="A17" s="8">
        <v>254</v>
      </c>
      <c r="B17" s="6" t="s">
        <v>74</v>
      </c>
      <c r="C17" s="6" t="s">
        <v>75</v>
      </c>
      <c r="D17" s="10" t="s">
        <v>197</v>
      </c>
      <c r="E17" s="6" t="s">
        <v>51</v>
      </c>
      <c r="F17" s="6" t="s">
        <v>39</v>
      </c>
      <c r="G17" s="6" t="s">
        <v>76</v>
      </c>
      <c r="H17" s="6" t="s">
        <v>44</v>
      </c>
      <c r="I17" s="6" t="s">
        <v>14</v>
      </c>
      <c r="J17" s="6" t="s">
        <v>59</v>
      </c>
      <c r="K17" s="6" t="s">
        <v>53</v>
      </c>
      <c r="L17" s="6" t="s">
        <v>55</v>
      </c>
      <c r="M17" s="6">
        <v>8</v>
      </c>
      <c r="N17" s="6">
        <v>8</v>
      </c>
      <c r="O17" s="6">
        <v>7</v>
      </c>
      <c r="P17" s="6">
        <v>7</v>
      </c>
      <c r="Q17" s="6">
        <v>6</v>
      </c>
      <c r="R17" s="6">
        <v>6</v>
      </c>
      <c r="S17" s="6">
        <v>5</v>
      </c>
      <c r="T17" s="6">
        <v>7</v>
      </c>
      <c r="U17" s="6">
        <v>3</v>
      </c>
      <c r="V17" s="6">
        <v>2</v>
      </c>
      <c r="X17" s="6">
        <f>IF(N17+P17+R17+T17+V17&gt;0,SUM(M17:V17),0)</f>
        <v>59</v>
      </c>
      <c r="Z17" s="6">
        <f>_xlfn.RANK.EQ(X17,X:X)</f>
        <v>6</v>
      </c>
      <c r="AA17" s="11"/>
      <c r="AB17" s="11">
        <f>Z17/COUNT(Z:Z)</f>
        <v>0.46153846153846156</v>
      </c>
      <c r="AC17" s="12" t="s">
        <v>229</v>
      </c>
      <c r="AE17" s="7"/>
    </row>
    <row r="18" spans="1:31" ht="13.15" x14ac:dyDescent="0.35">
      <c r="A18" s="8">
        <v>272</v>
      </c>
      <c r="B18" s="6" t="s">
        <v>77</v>
      </c>
      <c r="C18" s="6" t="s">
        <v>78</v>
      </c>
      <c r="D18" s="10" t="s">
        <v>196</v>
      </c>
      <c r="E18" s="6" t="s">
        <v>51</v>
      </c>
      <c r="F18" s="6" t="s">
        <v>39</v>
      </c>
      <c r="G18" s="6" t="s">
        <v>79</v>
      </c>
      <c r="H18" s="6" t="s">
        <v>25</v>
      </c>
      <c r="I18" s="6" t="s">
        <v>14</v>
      </c>
      <c r="J18" s="6" t="s">
        <v>59</v>
      </c>
      <c r="K18" s="6" t="s">
        <v>53</v>
      </c>
      <c r="L18" s="6" t="s">
        <v>18</v>
      </c>
      <c r="M18" s="6">
        <v>8</v>
      </c>
      <c r="N18" s="6">
        <v>10</v>
      </c>
      <c r="O18" s="6">
        <v>7</v>
      </c>
      <c r="P18" s="6">
        <v>8</v>
      </c>
      <c r="Q18" s="6">
        <v>8</v>
      </c>
      <c r="R18" s="6">
        <v>6</v>
      </c>
      <c r="S18" s="6">
        <v>5</v>
      </c>
      <c r="T18" s="6">
        <v>8</v>
      </c>
      <c r="U18" s="6">
        <v>8</v>
      </c>
      <c r="V18" s="6">
        <v>10</v>
      </c>
      <c r="X18" s="6">
        <f>IF(N18+P18+R18+T18+V18&gt;0,SUM(M18:V18),0)</f>
        <v>78</v>
      </c>
      <c r="Z18" s="6">
        <f>_xlfn.RANK.EQ(X18,X:X)</f>
        <v>4</v>
      </c>
      <c r="AA18" s="11"/>
      <c r="AB18" s="11">
        <f>Z18/COUNT(Z:Z)</f>
        <v>0.30769230769230771</v>
      </c>
      <c r="AC18" s="12" t="s">
        <v>237</v>
      </c>
      <c r="AE18" s="7"/>
    </row>
    <row r="19" spans="1:31" ht="13.15" x14ac:dyDescent="0.35">
      <c r="A19" s="8">
        <v>247</v>
      </c>
      <c r="B19" s="6" t="s">
        <v>72</v>
      </c>
      <c r="C19" s="6" t="s">
        <v>73</v>
      </c>
      <c r="D19" s="10" t="s">
        <v>198</v>
      </c>
      <c r="E19" s="6" t="s">
        <v>51</v>
      </c>
      <c r="F19" s="6" t="s">
        <v>16</v>
      </c>
      <c r="G19" s="6" t="s">
        <v>64</v>
      </c>
      <c r="H19" s="6" t="s">
        <v>21</v>
      </c>
      <c r="I19" s="6" t="s">
        <v>14</v>
      </c>
      <c r="J19" s="6" t="s">
        <v>59</v>
      </c>
      <c r="K19" s="6" t="s">
        <v>53</v>
      </c>
      <c r="L19" s="6" t="s">
        <v>71</v>
      </c>
      <c r="M19" s="6">
        <v>2</v>
      </c>
      <c r="N19" s="6">
        <v>2</v>
      </c>
      <c r="O19" s="6">
        <v>2</v>
      </c>
      <c r="P19" s="6">
        <v>2</v>
      </c>
      <c r="Q19" s="6">
        <v>6</v>
      </c>
      <c r="R19" s="6">
        <v>6</v>
      </c>
      <c r="S19" s="6">
        <v>2</v>
      </c>
      <c r="T19" s="6">
        <v>3</v>
      </c>
      <c r="U19" s="6">
        <v>1</v>
      </c>
      <c r="V19" s="6">
        <v>1</v>
      </c>
      <c r="X19" s="6">
        <f>IF(N19+P19+R19+T19+V19&gt;0,SUM(M19:V19),0)</f>
        <v>27</v>
      </c>
      <c r="Z19" s="6">
        <f>_xlfn.RANK.EQ(X19,X:X)</f>
        <v>18</v>
      </c>
      <c r="AA19" s="11"/>
      <c r="AB19" s="11">
        <f>Z19/COUNT(Z:Z)</f>
        <v>1.3846153846153846</v>
      </c>
      <c r="AC19" s="12" t="s">
        <v>230</v>
      </c>
      <c r="AE19" s="7"/>
    </row>
    <row r="20" spans="1:31" ht="13.15" x14ac:dyDescent="0.35">
      <c r="A20" s="8">
        <v>279</v>
      </c>
      <c r="B20" s="6" t="s">
        <v>56</v>
      </c>
      <c r="C20" s="6" t="s">
        <v>57</v>
      </c>
      <c r="D20" s="14" t="s">
        <v>195</v>
      </c>
      <c r="E20" s="6" t="s">
        <v>51</v>
      </c>
      <c r="F20" s="6" t="s">
        <v>39</v>
      </c>
      <c r="G20" s="6" t="s">
        <v>80</v>
      </c>
      <c r="H20" s="6" t="s">
        <v>19</v>
      </c>
      <c r="I20" s="6" t="s">
        <v>14</v>
      </c>
      <c r="J20" s="6" t="s">
        <v>59</v>
      </c>
      <c r="K20" s="6" t="s">
        <v>53</v>
      </c>
      <c r="L20" s="6" t="s">
        <v>55</v>
      </c>
      <c r="M20" s="6">
        <v>8</v>
      </c>
      <c r="N20" s="6">
        <v>6</v>
      </c>
      <c r="O20" s="6">
        <v>2</v>
      </c>
      <c r="P20" s="6">
        <v>5</v>
      </c>
      <c r="Q20" s="6">
        <v>6</v>
      </c>
      <c r="R20" s="6">
        <v>5</v>
      </c>
      <c r="S20" s="6">
        <v>5</v>
      </c>
      <c r="T20" s="6">
        <v>0</v>
      </c>
      <c r="U20" s="6">
        <v>1</v>
      </c>
      <c r="V20" s="6">
        <v>1</v>
      </c>
      <c r="X20" s="6">
        <f>IF(N20+P20+R20+T20+V20&gt;0,SUM(M20:V20),0)</f>
        <v>39</v>
      </c>
      <c r="Z20" s="6">
        <f>_xlfn.RANK.EQ(X20,X:X)</f>
        <v>15</v>
      </c>
      <c r="AA20" s="11"/>
      <c r="AB20" s="11">
        <f>Z20/COUNT(Z:Z)</f>
        <v>1.1538461538461537</v>
      </c>
      <c r="AC20" s="12" t="s">
        <v>230</v>
      </c>
      <c r="AE20" s="7"/>
    </row>
    <row r="21" spans="1:31" ht="13.15" x14ac:dyDescent="0.35">
      <c r="A21" s="8">
        <v>608</v>
      </c>
      <c r="B21" s="6" t="s">
        <v>139</v>
      </c>
      <c r="C21" s="6" t="s">
        <v>140</v>
      </c>
      <c r="D21" s="14" t="s">
        <v>183</v>
      </c>
      <c r="E21" s="6" t="s">
        <v>41</v>
      </c>
      <c r="F21" s="6" t="s">
        <v>16</v>
      </c>
      <c r="G21" s="6" t="s">
        <v>141</v>
      </c>
      <c r="H21" s="6" t="s">
        <v>30</v>
      </c>
      <c r="I21" s="6" t="s">
        <v>14</v>
      </c>
      <c r="J21" s="6" t="s">
        <v>63</v>
      </c>
      <c r="K21" s="6" t="s">
        <v>17</v>
      </c>
      <c r="L21" s="6" t="s">
        <v>142</v>
      </c>
      <c r="M21" s="6">
        <v>10</v>
      </c>
      <c r="N21" s="6">
        <v>0</v>
      </c>
      <c r="O21" s="6">
        <v>5</v>
      </c>
      <c r="P21" s="6">
        <v>0</v>
      </c>
      <c r="Q21" s="6">
        <v>6</v>
      </c>
      <c r="R21" s="6">
        <v>0</v>
      </c>
      <c r="S21" s="6">
        <v>10</v>
      </c>
      <c r="T21" s="6">
        <v>0</v>
      </c>
      <c r="U21" s="6">
        <v>5</v>
      </c>
      <c r="V21" s="6">
        <v>0</v>
      </c>
      <c r="W21" s="6">
        <f t="shared" ref="W21:W29" si="0">M21+O21+Q21+S21+U21</f>
        <v>36</v>
      </c>
      <c r="Y21" s="6">
        <f t="shared" ref="Y21:Y29" si="1">_xlfn.RANK.EQ(W21,W:W)</f>
        <v>9</v>
      </c>
      <c r="AA21" s="11">
        <f t="shared" ref="AA21:AA29" si="2">Y21/COUNT(Y:Y)</f>
        <v>0.5</v>
      </c>
      <c r="AB21" s="11"/>
      <c r="AC21" s="12" t="s">
        <v>226</v>
      </c>
      <c r="AE21" s="7"/>
    </row>
    <row r="22" spans="1:31" ht="13.15" x14ac:dyDescent="0.35">
      <c r="A22" s="8">
        <v>633</v>
      </c>
      <c r="B22" s="6" t="s">
        <v>161</v>
      </c>
      <c r="C22" s="6" t="s">
        <v>162</v>
      </c>
      <c r="D22" s="14" t="s">
        <v>177</v>
      </c>
      <c r="E22" s="6" t="s">
        <v>41</v>
      </c>
      <c r="F22" s="6" t="s">
        <v>16</v>
      </c>
      <c r="G22" s="6" t="s">
        <v>26</v>
      </c>
      <c r="H22" s="6" t="s">
        <v>163</v>
      </c>
      <c r="I22" s="6" t="s">
        <v>14</v>
      </c>
      <c r="J22" s="6" t="s">
        <v>164</v>
      </c>
      <c r="K22" s="6" t="s">
        <v>17</v>
      </c>
      <c r="L22" s="6" t="s">
        <v>142</v>
      </c>
      <c r="M22" s="6">
        <v>9</v>
      </c>
      <c r="N22" s="6">
        <v>0</v>
      </c>
      <c r="O22" s="6">
        <v>0</v>
      </c>
      <c r="P22" s="6">
        <v>0</v>
      </c>
      <c r="Q22" s="6">
        <v>6</v>
      </c>
      <c r="R22" s="6">
        <v>0</v>
      </c>
      <c r="S22" s="6">
        <v>10</v>
      </c>
      <c r="T22" s="6">
        <v>0</v>
      </c>
      <c r="U22" s="6">
        <v>10</v>
      </c>
      <c r="V22" s="6">
        <v>0</v>
      </c>
      <c r="W22" s="6">
        <f t="shared" si="0"/>
        <v>35</v>
      </c>
      <c r="Y22" s="6">
        <f t="shared" si="1"/>
        <v>10</v>
      </c>
      <c r="AA22" s="11">
        <f t="shared" si="2"/>
        <v>0.55555555555555558</v>
      </c>
      <c r="AB22" s="11"/>
      <c r="AC22" s="12" t="s">
        <v>226</v>
      </c>
      <c r="AE22" s="7"/>
    </row>
    <row r="23" spans="1:31" ht="13.15" x14ac:dyDescent="0.35">
      <c r="A23" s="8">
        <v>609</v>
      </c>
      <c r="B23" s="6" t="s">
        <v>143</v>
      </c>
      <c r="C23" s="6" t="s">
        <v>144</v>
      </c>
      <c r="D23" s="14" t="s">
        <v>182</v>
      </c>
      <c r="E23" s="6" t="s">
        <v>41</v>
      </c>
      <c r="F23" s="6" t="s">
        <v>16</v>
      </c>
      <c r="G23" s="6" t="s">
        <v>145</v>
      </c>
      <c r="H23" s="6" t="s">
        <v>146</v>
      </c>
      <c r="I23" s="6" t="s">
        <v>14</v>
      </c>
      <c r="J23" s="6" t="s">
        <v>42</v>
      </c>
      <c r="K23" s="6" t="s">
        <v>17</v>
      </c>
      <c r="L23" s="6" t="s">
        <v>138</v>
      </c>
      <c r="M23" s="6">
        <v>8</v>
      </c>
      <c r="N23" s="6">
        <v>0</v>
      </c>
      <c r="O23" s="6">
        <v>5</v>
      </c>
      <c r="P23" s="6">
        <v>0</v>
      </c>
      <c r="Q23" s="6">
        <v>6</v>
      </c>
      <c r="R23" s="6">
        <v>0</v>
      </c>
      <c r="S23" s="6">
        <v>3</v>
      </c>
      <c r="T23" s="6">
        <v>0</v>
      </c>
      <c r="U23" s="6">
        <v>10</v>
      </c>
      <c r="V23" s="6">
        <v>0</v>
      </c>
      <c r="W23" s="6">
        <f t="shared" si="0"/>
        <v>32</v>
      </c>
      <c r="Y23" s="6">
        <f t="shared" si="1"/>
        <v>11</v>
      </c>
      <c r="AA23" s="11">
        <f t="shared" si="2"/>
        <v>0.61111111111111116</v>
      </c>
      <c r="AB23" s="11"/>
      <c r="AC23" s="12" t="s">
        <v>226</v>
      </c>
      <c r="AE23" s="7"/>
    </row>
    <row r="24" spans="1:31" ht="13.15" x14ac:dyDescent="0.35">
      <c r="A24" s="8">
        <v>616</v>
      </c>
      <c r="B24" s="6" t="s">
        <v>152</v>
      </c>
      <c r="C24" s="6" t="s">
        <v>153</v>
      </c>
      <c r="D24" s="14" t="s">
        <v>180</v>
      </c>
      <c r="E24" s="6" t="s">
        <v>41</v>
      </c>
      <c r="F24" s="6" t="s">
        <v>16</v>
      </c>
      <c r="G24" s="6" t="s">
        <v>26</v>
      </c>
      <c r="H24" s="6" t="s">
        <v>154</v>
      </c>
      <c r="I24" s="6" t="s">
        <v>14</v>
      </c>
      <c r="J24" s="6" t="s">
        <v>42</v>
      </c>
      <c r="K24" s="6" t="s">
        <v>50</v>
      </c>
      <c r="L24" s="6" t="s">
        <v>142</v>
      </c>
      <c r="M24" s="6">
        <v>10</v>
      </c>
      <c r="N24" s="6">
        <v>0</v>
      </c>
      <c r="O24" s="6">
        <v>5</v>
      </c>
      <c r="P24" s="6">
        <v>0</v>
      </c>
      <c r="Q24" s="6">
        <v>5</v>
      </c>
      <c r="R24" s="6">
        <v>0</v>
      </c>
      <c r="S24" s="6">
        <v>5</v>
      </c>
      <c r="T24" s="6">
        <v>0</v>
      </c>
      <c r="U24" s="6">
        <v>5</v>
      </c>
      <c r="V24" s="6">
        <v>0</v>
      </c>
      <c r="W24" s="6">
        <f t="shared" si="0"/>
        <v>30</v>
      </c>
      <c r="Y24" s="6">
        <f t="shared" si="1"/>
        <v>12</v>
      </c>
      <c r="AA24" s="11">
        <f t="shared" si="2"/>
        <v>0.66666666666666663</v>
      </c>
      <c r="AB24" s="11"/>
      <c r="AC24" s="12" t="s">
        <v>227</v>
      </c>
      <c r="AE24" s="7"/>
    </row>
    <row r="25" spans="1:31" ht="13.15" x14ac:dyDescent="0.35">
      <c r="A25" s="8">
        <v>640</v>
      </c>
      <c r="B25" s="6" t="s">
        <v>169</v>
      </c>
      <c r="C25" s="6" t="s">
        <v>170</v>
      </c>
      <c r="D25" s="14" t="s">
        <v>176</v>
      </c>
      <c r="E25" s="6" t="s">
        <v>41</v>
      </c>
      <c r="F25" s="6" t="s">
        <v>16</v>
      </c>
      <c r="G25" s="6" t="s">
        <v>11</v>
      </c>
      <c r="H25" s="6" t="s">
        <v>40</v>
      </c>
      <c r="I25" s="6" t="s">
        <v>14</v>
      </c>
      <c r="J25" s="6" t="s">
        <v>42</v>
      </c>
      <c r="K25" s="6" t="s">
        <v>49</v>
      </c>
      <c r="L25" s="6" t="s">
        <v>18</v>
      </c>
      <c r="M25" s="6">
        <v>10</v>
      </c>
      <c r="N25" s="6">
        <v>0</v>
      </c>
      <c r="O25" s="6">
        <v>3</v>
      </c>
      <c r="P25" s="6">
        <v>0</v>
      </c>
      <c r="Q25" s="6">
        <v>5</v>
      </c>
      <c r="R25" s="6">
        <v>0</v>
      </c>
      <c r="S25" s="6">
        <v>10</v>
      </c>
      <c r="T25" s="6">
        <v>0</v>
      </c>
      <c r="U25" s="6">
        <v>1</v>
      </c>
      <c r="V25" s="6">
        <v>0</v>
      </c>
      <c r="W25" s="6">
        <f t="shared" si="0"/>
        <v>29</v>
      </c>
      <c r="Y25" s="6">
        <f t="shared" si="1"/>
        <v>14</v>
      </c>
      <c r="AA25" s="11">
        <f t="shared" si="2"/>
        <v>0.77777777777777779</v>
      </c>
      <c r="AB25" s="11"/>
      <c r="AC25" s="12" t="s">
        <v>227</v>
      </c>
      <c r="AE25" s="7"/>
    </row>
    <row r="26" spans="1:31" ht="13.15" x14ac:dyDescent="0.35">
      <c r="A26" s="8">
        <v>606</v>
      </c>
      <c r="B26" s="6" t="s">
        <v>135</v>
      </c>
      <c r="C26" s="6" t="s">
        <v>136</v>
      </c>
      <c r="D26" s="14" t="s">
        <v>184</v>
      </c>
      <c r="E26" s="6" t="s">
        <v>41</v>
      </c>
      <c r="F26" s="6" t="s">
        <v>16</v>
      </c>
      <c r="G26" s="6" t="s">
        <v>58</v>
      </c>
      <c r="H26" s="6" t="s">
        <v>137</v>
      </c>
      <c r="I26" s="6" t="s">
        <v>14</v>
      </c>
      <c r="J26" s="6" t="s">
        <v>42</v>
      </c>
      <c r="K26" s="6" t="s">
        <v>50</v>
      </c>
      <c r="L26" s="6" t="s">
        <v>138</v>
      </c>
      <c r="M26" s="6">
        <v>10</v>
      </c>
      <c r="N26" s="6">
        <v>0</v>
      </c>
      <c r="O26" s="6">
        <v>6</v>
      </c>
      <c r="P26" s="6">
        <v>0</v>
      </c>
      <c r="Q26" s="6">
        <v>6</v>
      </c>
      <c r="R26" s="6">
        <v>0</v>
      </c>
      <c r="S26" s="6">
        <v>5</v>
      </c>
      <c r="T26" s="6">
        <v>0</v>
      </c>
      <c r="U26" s="6">
        <v>0</v>
      </c>
      <c r="V26" s="6">
        <v>0</v>
      </c>
      <c r="W26" s="6">
        <f t="shared" si="0"/>
        <v>27</v>
      </c>
      <c r="Y26" s="6">
        <f t="shared" si="1"/>
        <v>15</v>
      </c>
      <c r="AA26" s="11">
        <f t="shared" si="2"/>
        <v>0.83333333333333337</v>
      </c>
      <c r="AB26" s="11"/>
      <c r="AC26" s="12" t="s">
        <v>227</v>
      </c>
      <c r="AE26" s="7"/>
    </row>
    <row r="27" spans="1:31" ht="13.15" x14ac:dyDescent="0.35">
      <c r="A27" s="8">
        <v>630</v>
      </c>
      <c r="B27" s="6" t="s">
        <v>157</v>
      </c>
      <c r="C27" s="6" t="s">
        <v>158</v>
      </c>
      <c r="D27" s="14" t="s">
        <v>178</v>
      </c>
      <c r="E27" s="6" t="s">
        <v>41</v>
      </c>
      <c r="F27" s="6" t="s">
        <v>16</v>
      </c>
      <c r="G27" s="6" t="s">
        <v>159</v>
      </c>
      <c r="H27" s="6" t="s">
        <v>160</v>
      </c>
      <c r="I27" s="6" t="s">
        <v>14</v>
      </c>
      <c r="J27" s="6" t="s">
        <v>121</v>
      </c>
      <c r="K27" s="6" t="s">
        <v>45</v>
      </c>
      <c r="L27" s="6" t="s">
        <v>142</v>
      </c>
      <c r="M27" s="6">
        <v>9</v>
      </c>
      <c r="N27" s="6">
        <v>0</v>
      </c>
      <c r="O27" s="6">
        <v>0</v>
      </c>
      <c r="P27" s="6">
        <v>0</v>
      </c>
      <c r="Q27" s="6">
        <v>7</v>
      </c>
      <c r="R27" s="6">
        <v>0</v>
      </c>
      <c r="S27" s="6">
        <v>5</v>
      </c>
      <c r="T27" s="6">
        <v>0</v>
      </c>
      <c r="U27" s="6">
        <v>5</v>
      </c>
      <c r="V27" s="6">
        <v>0</v>
      </c>
      <c r="W27" s="6">
        <f t="shared" si="0"/>
        <v>26</v>
      </c>
      <c r="Y27" s="6">
        <f t="shared" si="1"/>
        <v>16</v>
      </c>
      <c r="AA27" s="11">
        <f t="shared" si="2"/>
        <v>0.88888888888888884</v>
      </c>
      <c r="AB27" s="11"/>
      <c r="AC27" s="12" t="s">
        <v>227</v>
      </c>
      <c r="AE27" s="7"/>
    </row>
    <row r="28" spans="1:31" ht="13.15" x14ac:dyDescent="0.35">
      <c r="A28" s="8">
        <v>759</v>
      </c>
      <c r="B28" s="6" t="s">
        <v>165</v>
      </c>
      <c r="C28" s="6" t="s">
        <v>166</v>
      </c>
      <c r="D28" s="14" t="s">
        <v>174</v>
      </c>
      <c r="E28" s="6" t="s">
        <v>41</v>
      </c>
      <c r="F28" s="6" t="s">
        <v>16</v>
      </c>
      <c r="G28" s="6" t="s">
        <v>167</v>
      </c>
      <c r="H28" s="6" t="s">
        <v>168</v>
      </c>
      <c r="I28" s="6" t="s">
        <v>14</v>
      </c>
      <c r="J28" s="6" t="s">
        <v>151</v>
      </c>
      <c r="K28" s="6" t="s">
        <v>17</v>
      </c>
      <c r="L28" s="6" t="s">
        <v>138</v>
      </c>
      <c r="M28" s="6">
        <v>8</v>
      </c>
      <c r="N28" s="6">
        <v>0</v>
      </c>
      <c r="O28" s="6">
        <v>3</v>
      </c>
      <c r="P28" s="6">
        <v>0</v>
      </c>
      <c r="Q28" s="6">
        <v>2</v>
      </c>
      <c r="R28" s="6">
        <v>0</v>
      </c>
      <c r="S28" s="6">
        <v>10</v>
      </c>
      <c r="T28" s="6">
        <v>0</v>
      </c>
      <c r="U28" s="6">
        <v>0</v>
      </c>
      <c r="V28" s="6">
        <v>0</v>
      </c>
      <c r="W28" s="6">
        <f t="shared" si="0"/>
        <v>23</v>
      </c>
      <c r="Y28" s="6">
        <f t="shared" si="1"/>
        <v>22</v>
      </c>
      <c r="AA28" s="11">
        <f t="shared" si="2"/>
        <v>1.2222222222222223</v>
      </c>
      <c r="AB28" s="11"/>
      <c r="AC28" s="12" t="s">
        <v>227</v>
      </c>
      <c r="AE28" s="7"/>
    </row>
    <row r="29" spans="1:31" ht="13.15" x14ac:dyDescent="0.35">
      <c r="A29" s="8">
        <v>612</v>
      </c>
      <c r="B29" s="6" t="s">
        <v>147</v>
      </c>
      <c r="C29" s="6" t="s">
        <v>148</v>
      </c>
      <c r="D29" s="14" t="s">
        <v>181</v>
      </c>
      <c r="E29" s="6" t="s">
        <v>41</v>
      </c>
      <c r="F29" s="6" t="s">
        <v>16</v>
      </c>
      <c r="G29" s="6" t="s">
        <v>15</v>
      </c>
      <c r="H29" s="6" t="s">
        <v>149</v>
      </c>
      <c r="I29" s="6" t="s">
        <v>14</v>
      </c>
      <c r="J29" s="6" t="s">
        <v>150</v>
      </c>
      <c r="K29" s="6" t="s">
        <v>65</v>
      </c>
      <c r="L29" s="6" t="s">
        <v>18</v>
      </c>
      <c r="M29" s="6">
        <v>10</v>
      </c>
      <c r="N29" s="6">
        <v>0</v>
      </c>
      <c r="O29" s="6">
        <v>6</v>
      </c>
      <c r="P29" s="6">
        <v>0</v>
      </c>
      <c r="Q29" s="6">
        <v>6</v>
      </c>
      <c r="R29" s="6">
        <v>0</v>
      </c>
      <c r="S29" s="6">
        <v>10</v>
      </c>
      <c r="T29" s="6">
        <v>0</v>
      </c>
      <c r="U29" s="6">
        <v>10</v>
      </c>
      <c r="V29" s="6">
        <v>0</v>
      </c>
      <c r="W29" s="6">
        <f t="shared" si="0"/>
        <v>42</v>
      </c>
      <c r="Y29" s="6">
        <f t="shared" si="1"/>
        <v>5</v>
      </c>
      <c r="AA29" s="11">
        <f t="shared" si="2"/>
        <v>0.27777777777777779</v>
      </c>
      <c r="AB29" s="11"/>
      <c r="AC29" s="12" t="s">
        <v>225</v>
      </c>
      <c r="AE29" s="7"/>
    </row>
    <row r="30" spans="1:31" ht="13.15" x14ac:dyDescent="0.35">
      <c r="A30" s="8">
        <v>625</v>
      </c>
      <c r="B30" s="6" t="s">
        <v>155</v>
      </c>
      <c r="C30" s="6" t="s">
        <v>156</v>
      </c>
      <c r="D30" s="14" t="s">
        <v>179</v>
      </c>
      <c r="E30" s="6" t="s">
        <v>41</v>
      </c>
      <c r="F30" s="6" t="s">
        <v>16</v>
      </c>
      <c r="G30" s="6" t="s">
        <v>26</v>
      </c>
      <c r="H30" s="6" t="s">
        <v>27</v>
      </c>
      <c r="I30" s="6" t="s">
        <v>14</v>
      </c>
      <c r="J30" s="6" t="s">
        <v>151</v>
      </c>
      <c r="K30" s="6" t="s">
        <v>17</v>
      </c>
      <c r="L30" s="6" t="s">
        <v>142</v>
      </c>
      <c r="M30" s="6">
        <v>10</v>
      </c>
      <c r="N30" s="6">
        <v>5</v>
      </c>
      <c r="O30" s="6">
        <v>7</v>
      </c>
      <c r="P30" s="6">
        <v>0</v>
      </c>
      <c r="Q30" s="6">
        <v>10</v>
      </c>
      <c r="R30" s="6">
        <v>0</v>
      </c>
      <c r="S30" s="6">
        <v>10</v>
      </c>
      <c r="T30" s="6">
        <v>0</v>
      </c>
      <c r="U30" s="6">
        <v>6</v>
      </c>
      <c r="V30" s="6">
        <v>0</v>
      </c>
      <c r="X30" s="6">
        <f>IF(N30+P30+R30+T30+V30&gt;0,SUM(M30:V30),0)</f>
        <v>48</v>
      </c>
      <c r="Z30" s="6">
        <f>_xlfn.RANK.EQ(X30,X:X)</f>
        <v>9</v>
      </c>
      <c r="AA30" s="11"/>
      <c r="AB30" s="11">
        <f>Z30/COUNT(Z:Z)</f>
        <v>0.69230769230769229</v>
      </c>
      <c r="AC30" s="12" t="s">
        <v>230</v>
      </c>
      <c r="AE30" s="7"/>
    </row>
    <row r="31" spans="1:31" ht="13.9" x14ac:dyDescent="0.35">
      <c r="A31" s="8">
        <v>791</v>
      </c>
      <c r="B31" s="2" t="s">
        <v>234</v>
      </c>
      <c r="D31" s="14"/>
      <c r="E31" s="16" t="s">
        <v>238</v>
      </c>
      <c r="F31" s="6" t="s">
        <v>12</v>
      </c>
      <c r="M31" s="6">
        <v>8</v>
      </c>
      <c r="N31" s="6">
        <v>8</v>
      </c>
      <c r="O31" s="6">
        <v>10</v>
      </c>
      <c r="P31" s="6">
        <v>9</v>
      </c>
      <c r="Q31" s="6">
        <v>0</v>
      </c>
      <c r="R31" s="6">
        <v>0</v>
      </c>
      <c r="S31" s="6">
        <v>6</v>
      </c>
      <c r="T31" s="6">
        <v>6</v>
      </c>
      <c r="U31" s="6">
        <v>0</v>
      </c>
      <c r="V31" s="6">
        <v>0</v>
      </c>
      <c r="W31" s="6">
        <f>M31+O31+Q31+S31+U31</f>
        <v>24</v>
      </c>
      <c r="X31" s="6">
        <f>SUM(M31:V31)</f>
        <v>47</v>
      </c>
      <c r="AC31" s="15" t="s">
        <v>235</v>
      </c>
      <c r="AE31" s="7"/>
    </row>
    <row r="32" spans="1:31" ht="13.9" x14ac:dyDescent="0.35">
      <c r="A32" s="8">
        <v>789</v>
      </c>
      <c r="B32" s="2" t="s">
        <v>233</v>
      </c>
      <c r="D32" s="14"/>
      <c r="E32" s="16" t="s">
        <v>238</v>
      </c>
      <c r="F32" s="6" t="s">
        <v>12</v>
      </c>
      <c r="M32" s="6">
        <v>8</v>
      </c>
      <c r="N32" s="6">
        <v>5</v>
      </c>
      <c r="O32" s="6">
        <v>5</v>
      </c>
      <c r="P32" s="6">
        <v>2</v>
      </c>
      <c r="Q32" s="6">
        <v>3</v>
      </c>
      <c r="R32" s="6">
        <v>5</v>
      </c>
      <c r="S32" s="6">
        <v>0</v>
      </c>
      <c r="T32" s="6">
        <v>4</v>
      </c>
      <c r="U32" s="6">
        <v>7</v>
      </c>
      <c r="V32" s="6">
        <v>6</v>
      </c>
      <c r="W32" s="6">
        <f>M32+O32+Q32+S32+U32</f>
        <v>23</v>
      </c>
      <c r="X32" s="6">
        <f>SUM(M32:V32)</f>
        <v>45</v>
      </c>
      <c r="AC32" s="15" t="s">
        <v>235</v>
      </c>
      <c r="AE32" s="7"/>
    </row>
    <row r="33" spans="1:31" ht="13.9" x14ac:dyDescent="0.35">
      <c r="A33" s="8">
        <v>788</v>
      </c>
      <c r="B33" s="6" t="s">
        <v>232</v>
      </c>
      <c r="D33" s="14"/>
      <c r="E33" s="16" t="s">
        <v>238</v>
      </c>
      <c r="F33" s="6" t="s">
        <v>12</v>
      </c>
      <c r="M33" s="6">
        <v>10</v>
      </c>
      <c r="N33" s="6">
        <v>10</v>
      </c>
      <c r="O33" s="6">
        <v>8</v>
      </c>
      <c r="P33" s="6">
        <v>0</v>
      </c>
      <c r="Q33" s="6">
        <v>7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f>M33+O33+Q33+S33+U33</f>
        <v>25</v>
      </c>
      <c r="X33" s="6">
        <f>SUM(M33:V33)</f>
        <v>35</v>
      </c>
      <c r="AC33" s="15" t="s">
        <v>235</v>
      </c>
      <c r="AE33" s="7"/>
    </row>
    <row r="34" spans="1:31" x14ac:dyDescent="0.35">
      <c r="B34" s="6" t="s">
        <v>142</v>
      </c>
      <c r="D34" s="14"/>
      <c r="E34" s="6" t="s">
        <v>41</v>
      </c>
      <c r="AC34" s="15" t="s">
        <v>281</v>
      </c>
      <c r="AE34" s="7"/>
    </row>
    <row r="35" spans="1:31" x14ac:dyDescent="0.35">
      <c r="B35" s="6" t="s">
        <v>138</v>
      </c>
      <c r="D35" s="14"/>
      <c r="E35" s="6" t="s">
        <v>41</v>
      </c>
      <c r="AC35" s="15" t="s">
        <v>281</v>
      </c>
      <c r="AE35" s="7"/>
    </row>
    <row r="36" spans="1:31" ht="13.15" x14ac:dyDescent="0.35">
      <c r="A36" s="8">
        <v>343</v>
      </c>
      <c r="B36" s="6" t="s">
        <v>98</v>
      </c>
      <c r="C36" s="6" t="s">
        <v>99</v>
      </c>
      <c r="D36" s="14" t="s">
        <v>191</v>
      </c>
      <c r="E36" s="6" t="s">
        <v>86</v>
      </c>
      <c r="F36" s="6" t="s">
        <v>39</v>
      </c>
      <c r="G36" s="6" t="s">
        <v>100</v>
      </c>
      <c r="H36" s="6" t="s">
        <v>27</v>
      </c>
      <c r="I36" s="6" t="s">
        <v>14</v>
      </c>
      <c r="J36" s="6" t="s">
        <v>84</v>
      </c>
      <c r="K36" s="6" t="s">
        <v>88</v>
      </c>
      <c r="L36" s="6" t="s">
        <v>97</v>
      </c>
      <c r="M36" s="6">
        <v>9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5</v>
      </c>
      <c r="T36" s="6">
        <v>0</v>
      </c>
      <c r="U36" s="6">
        <v>10</v>
      </c>
      <c r="V36" s="6">
        <v>0</v>
      </c>
      <c r="W36" s="6">
        <f>M36+O36+Q36+S36+U36</f>
        <v>24</v>
      </c>
      <c r="Y36" s="6">
        <f>_xlfn.RANK.EQ(W36,W:W)</f>
        <v>19</v>
      </c>
      <c r="AA36" s="11">
        <f>Y36/COUNT(Y:Y)</f>
        <v>1.0555555555555556</v>
      </c>
      <c r="AB36" s="11"/>
      <c r="AC36" s="12" t="s">
        <v>227</v>
      </c>
      <c r="AE36" s="7"/>
    </row>
    <row r="37" spans="1:31" ht="13.15" x14ac:dyDescent="0.35">
      <c r="A37" s="8">
        <v>289</v>
      </c>
      <c r="B37" s="6" t="s">
        <v>81</v>
      </c>
      <c r="C37" s="6" t="s">
        <v>82</v>
      </c>
      <c r="D37" s="14" t="s">
        <v>194</v>
      </c>
      <c r="E37" s="6" t="s">
        <v>86</v>
      </c>
      <c r="F37" s="6" t="s">
        <v>16</v>
      </c>
      <c r="G37" s="6" t="s">
        <v>83</v>
      </c>
      <c r="H37" s="6" t="s">
        <v>38</v>
      </c>
      <c r="I37" s="6" t="s">
        <v>14</v>
      </c>
      <c r="J37" s="6" t="s">
        <v>84</v>
      </c>
      <c r="K37" s="6" t="s">
        <v>43</v>
      </c>
      <c r="L37" s="6" t="s">
        <v>85</v>
      </c>
      <c r="M37" s="6">
        <v>10</v>
      </c>
      <c r="N37" s="6">
        <v>0</v>
      </c>
      <c r="O37" s="6">
        <v>10</v>
      </c>
      <c r="P37" s="6">
        <v>0</v>
      </c>
      <c r="Q37" s="6">
        <v>8</v>
      </c>
      <c r="R37" s="6">
        <v>0</v>
      </c>
      <c r="S37" s="6">
        <v>10</v>
      </c>
      <c r="T37" s="6">
        <v>0</v>
      </c>
      <c r="U37" s="6">
        <v>10</v>
      </c>
      <c r="V37" s="6">
        <v>0</v>
      </c>
      <c r="W37" s="6">
        <f>M37+O37+Q37+S37+U37</f>
        <v>48</v>
      </c>
      <c r="Y37" s="6">
        <f>_xlfn.RANK.EQ(W37,W:W)</f>
        <v>1</v>
      </c>
      <c r="AA37" s="11">
        <f>Y37/COUNT(Y:Y)</f>
        <v>5.5555555555555552E-2</v>
      </c>
      <c r="AB37" s="11"/>
      <c r="AC37" s="12" t="s">
        <v>225</v>
      </c>
      <c r="AE37" s="7"/>
    </row>
    <row r="38" spans="1:31" ht="13.15" x14ac:dyDescent="0.35">
      <c r="A38" s="8">
        <v>409</v>
      </c>
      <c r="B38" s="6" t="s">
        <v>122</v>
      </c>
      <c r="C38" s="6" t="s">
        <v>123</v>
      </c>
      <c r="D38" s="10" t="s">
        <v>187</v>
      </c>
      <c r="E38" s="6" t="s">
        <v>86</v>
      </c>
      <c r="F38" s="6" t="s">
        <v>16</v>
      </c>
      <c r="G38" s="6" t="s">
        <v>19</v>
      </c>
      <c r="H38" s="6" t="s">
        <v>29</v>
      </c>
      <c r="I38" s="6" t="s">
        <v>14</v>
      </c>
      <c r="J38" s="6" t="s">
        <v>124</v>
      </c>
      <c r="K38" s="6" t="s">
        <v>43</v>
      </c>
      <c r="L38" s="6" t="s">
        <v>18</v>
      </c>
      <c r="M38" s="6">
        <v>8</v>
      </c>
      <c r="N38" s="6">
        <v>5</v>
      </c>
      <c r="O38" s="6">
        <v>2</v>
      </c>
      <c r="P38" s="6">
        <v>3</v>
      </c>
      <c r="Q38" s="6">
        <v>6</v>
      </c>
      <c r="R38" s="6">
        <v>5</v>
      </c>
      <c r="S38" s="6">
        <v>10</v>
      </c>
      <c r="T38" s="6">
        <v>1</v>
      </c>
      <c r="U38" s="6">
        <v>1</v>
      </c>
      <c r="V38" s="6">
        <v>1</v>
      </c>
      <c r="X38" s="6">
        <f>IF(N38+P38+R38+T38+V38&gt;0,SUM(M38:V38),0)</f>
        <v>42</v>
      </c>
      <c r="Z38" s="6">
        <f>_xlfn.RANK.EQ(X38,X:X)</f>
        <v>13</v>
      </c>
      <c r="AA38" s="11"/>
      <c r="AB38" s="11">
        <f>Z38/COUNT(Z:Z)</f>
        <v>1</v>
      </c>
      <c r="AC38" s="12" t="s">
        <v>230</v>
      </c>
      <c r="AE38" s="7"/>
    </row>
    <row r="39" spans="1:31" ht="13.15" x14ac:dyDescent="0.35">
      <c r="A39" s="8">
        <v>307</v>
      </c>
      <c r="B39" s="6" t="s">
        <v>89</v>
      </c>
      <c r="C39" s="6" t="s">
        <v>90</v>
      </c>
      <c r="D39" s="10" t="s">
        <v>193</v>
      </c>
      <c r="E39" s="6" t="s">
        <v>86</v>
      </c>
      <c r="F39" s="6" t="s">
        <v>16</v>
      </c>
      <c r="G39" s="6" t="s">
        <v>91</v>
      </c>
      <c r="H39" s="6" t="s">
        <v>33</v>
      </c>
      <c r="I39" s="6" t="s">
        <v>14</v>
      </c>
      <c r="J39" s="6" t="s">
        <v>92</v>
      </c>
      <c r="K39" s="6" t="s">
        <v>43</v>
      </c>
      <c r="L39" s="6" t="s">
        <v>85</v>
      </c>
      <c r="M39" s="6">
        <v>9</v>
      </c>
      <c r="N39" s="6">
        <v>10</v>
      </c>
      <c r="O39" s="6">
        <v>0</v>
      </c>
      <c r="P39" s="6">
        <v>0</v>
      </c>
      <c r="Q39" s="6">
        <v>6</v>
      </c>
      <c r="R39" s="6">
        <v>5</v>
      </c>
      <c r="S39" s="6">
        <v>5</v>
      </c>
      <c r="T39" s="6">
        <v>0</v>
      </c>
      <c r="U39" s="6">
        <v>2</v>
      </c>
      <c r="V39" s="6">
        <v>1</v>
      </c>
      <c r="X39" s="6">
        <f>IF(N39+P39+R39+T39+V39&gt;0,SUM(M39:V39),0)</f>
        <v>38</v>
      </c>
      <c r="Z39" s="6">
        <f>_xlfn.RANK.EQ(X39,X:X)</f>
        <v>16</v>
      </c>
      <c r="AA39" s="11"/>
      <c r="AB39" s="11">
        <f>Z39/COUNT(Z:Z)</f>
        <v>1.2307692307692308</v>
      </c>
      <c r="AC39" s="12" t="s">
        <v>230</v>
      </c>
      <c r="AE39" s="7"/>
    </row>
    <row r="40" spans="1:31" x14ac:dyDescent="0.35">
      <c r="B40" s="6" t="s">
        <v>85</v>
      </c>
      <c r="E40" s="6" t="s">
        <v>86</v>
      </c>
      <c r="AC40" s="15" t="s">
        <v>281</v>
      </c>
      <c r="AE40" s="7"/>
    </row>
    <row r="41" spans="1:31" ht="13.15" x14ac:dyDescent="0.35">
      <c r="A41" s="8">
        <v>412</v>
      </c>
      <c r="B41" s="6" t="s">
        <v>125</v>
      </c>
      <c r="C41" s="6" t="s">
        <v>126</v>
      </c>
      <c r="D41" s="10" t="s">
        <v>186</v>
      </c>
      <c r="E41" s="6" t="s">
        <v>104</v>
      </c>
      <c r="F41" s="6" t="s">
        <v>39</v>
      </c>
      <c r="G41" s="6" t="s">
        <v>117</v>
      </c>
      <c r="H41" s="6" t="s">
        <v>34</v>
      </c>
      <c r="I41" s="6" t="s">
        <v>106</v>
      </c>
      <c r="J41" s="6" t="s">
        <v>116</v>
      </c>
      <c r="K41" s="6" t="s">
        <v>108</v>
      </c>
      <c r="L41" s="6" t="s">
        <v>115</v>
      </c>
      <c r="M41" s="6">
        <v>6</v>
      </c>
      <c r="N41" s="6">
        <v>0</v>
      </c>
      <c r="O41" s="6">
        <v>2</v>
      </c>
      <c r="P41" s="6">
        <v>0</v>
      </c>
      <c r="Q41" s="6">
        <v>6</v>
      </c>
      <c r="R41" s="6">
        <v>0</v>
      </c>
      <c r="S41" s="6">
        <v>6</v>
      </c>
      <c r="T41" s="6">
        <v>0</v>
      </c>
      <c r="U41" s="6">
        <v>10</v>
      </c>
      <c r="V41" s="6">
        <v>0</v>
      </c>
      <c r="W41" s="6">
        <f>M41+O41+Q41+S41+U41</f>
        <v>30</v>
      </c>
      <c r="Y41" s="6">
        <f>_xlfn.RANK.EQ(W41,W:W)</f>
        <v>12</v>
      </c>
      <c r="AA41" s="11">
        <f>Y41/COUNT(Y:Y)</f>
        <v>0.66666666666666663</v>
      </c>
      <c r="AB41" s="11"/>
      <c r="AC41" s="12" t="s">
        <v>227</v>
      </c>
      <c r="AE41" s="7"/>
    </row>
    <row r="42" spans="1:31" ht="13.15" x14ac:dyDescent="0.35">
      <c r="A42" s="8">
        <v>359</v>
      </c>
      <c r="B42" s="6" t="s">
        <v>110</v>
      </c>
      <c r="C42" s="6" t="s">
        <v>111</v>
      </c>
      <c r="D42" s="10" t="s">
        <v>189</v>
      </c>
      <c r="E42" s="6" t="s">
        <v>104</v>
      </c>
      <c r="F42" s="6" t="s">
        <v>39</v>
      </c>
      <c r="G42" s="6" t="s">
        <v>112</v>
      </c>
      <c r="H42" s="6" t="s">
        <v>32</v>
      </c>
      <c r="I42" s="6" t="s">
        <v>106</v>
      </c>
      <c r="J42" s="6" t="s">
        <v>113</v>
      </c>
      <c r="K42" s="6" t="s">
        <v>108</v>
      </c>
      <c r="L42" s="6" t="s">
        <v>114</v>
      </c>
      <c r="M42" s="6">
        <v>6</v>
      </c>
      <c r="N42" s="6">
        <v>9</v>
      </c>
      <c r="O42" s="6">
        <v>6</v>
      </c>
      <c r="P42" s="6">
        <v>5</v>
      </c>
      <c r="Q42" s="6">
        <v>9</v>
      </c>
      <c r="R42" s="6">
        <v>8</v>
      </c>
      <c r="S42" s="6">
        <v>0</v>
      </c>
      <c r="T42" s="6">
        <v>0</v>
      </c>
      <c r="U42" s="6">
        <v>6</v>
      </c>
      <c r="V42" s="6">
        <v>6</v>
      </c>
      <c r="X42" s="6">
        <f>IF(N42+P42+R42+T42+V42&gt;0,SUM(M42:V42),0)</f>
        <v>55</v>
      </c>
      <c r="Z42" s="6">
        <f>_xlfn.RANK.EQ(X42,X:X)</f>
        <v>7</v>
      </c>
      <c r="AA42" s="11"/>
      <c r="AB42" s="11">
        <f>Z42/COUNT(Z:Z)</f>
        <v>0.53846153846153844</v>
      </c>
      <c r="AC42" s="12" t="s">
        <v>229</v>
      </c>
      <c r="AE42" s="7"/>
    </row>
    <row r="43" spans="1:31" ht="13.15" x14ac:dyDescent="0.35">
      <c r="A43" s="8">
        <v>357</v>
      </c>
      <c r="B43" s="6" t="s">
        <v>102</v>
      </c>
      <c r="C43" s="6" t="s">
        <v>103</v>
      </c>
      <c r="D43" s="10" t="s">
        <v>190</v>
      </c>
      <c r="E43" s="6" t="s">
        <v>104</v>
      </c>
      <c r="F43" s="6" t="s">
        <v>39</v>
      </c>
      <c r="G43" s="6" t="s">
        <v>105</v>
      </c>
      <c r="H43" s="6" t="s">
        <v>24</v>
      </c>
      <c r="I43" s="6" t="s">
        <v>106</v>
      </c>
      <c r="J43" s="6" t="s">
        <v>107</v>
      </c>
      <c r="K43" s="6" t="s">
        <v>108</v>
      </c>
      <c r="L43" s="6" t="s">
        <v>109</v>
      </c>
      <c r="M43" s="6">
        <v>8</v>
      </c>
      <c r="N43" s="6">
        <v>6</v>
      </c>
      <c r="O43" s="6">
        <v>8</v>
      </c>
      <c r="P43" s="6">
        <v>5</v>
      </c>
      <c r="Q43" s="6">
        <v>6</v>
      </c>
      <c r="R43" s="6">
        <v>8</v>
      </c>
      <c r="S43" s="6">
        <v>10</v>
      </c>
      <c r="T43" s="6">
        <v>10</v>
      </c>
      <c r="U43" s="6">
        <v>10</v>
      </c>
      <c r="V43" s="6">
        <v>5</v>
      </c>
      <c r="X43" s="6">
        <f>IF(N43+P43+R43+T43+V43&gt;0,SUM(M43:V43),0)</f>
        <v>76</v>
      </c>
      <c r="Z43" s="6">
        <f>_xlfn.RANK.EQ(X43,X:X)</f>
        <v>5</v>
      </c>
      <c r="AA43" s="11"/>
      <c r="AB43" s="11">
        <f>Z43/COUNT(Z:Z)</f>
        <v>0.38461538461538464</v>
      </c>
      <c r="AC43" s="12" t="s">
        <v>236</v>
      </c>
      <c r="AE43" s="7"/>
    </row>
    <row r="44" spans="1:31" ht="13.15" x14ac:dyDescent="0.35">
      <c r="A44" s="8">
        <v>369</v>
      </c>
      <c r="B44" s="6" t="s">
        <v>118</v>
      </c>
      <c r="C44" s="6" t="s">
        <v>119</v>
      </c>
      <c r="D44" s="10" t="s">
        <v>188</v>
      </c>
      <c r="E44" s="6" t="s">
        <v>104</v>
      </c>
      <c r="F44" s="6" t="s">
        <v>39</v>
      </c>
      <c r="G44" s="6" t="s">
        <v>120</v>
      </c>
      <c r="H44" s="6" t="s">
        <v>37</v>
      </c>
      <c r="I44" s="6" t="s">
        <v>106</v>
      </c>
      <c r="J44" s="6" t="s">
        <v>116</v>
      </c>
      <c r="K44" s="6" t="s">
        <v>108</v>
      </c>
      <c r="L44" s="6" t="s">
        <v>115</v>
      </c>
      <c r="M44" s="6">
        <v>9</v>
      </c>
      <c r="N44" s="6">
        <v>9</v>
      </c>
      <c r="O44" s="6">
        <v>10</v>
      </c>
      <c r="P44" s="6">
        <v>9</v>
      </c>
      <c r="Q44" s="6">
        <v>9</v>
      </c>
      <c r="R44" s="6">
        <v>6</v>
      </c>
      <c r="S44" s="6">
        <v>10</v>
      </c>
      <c r="T44" s="6">
        <v>9</v>
      </c>
      <c r="U44" s="6">
        <v>5</v>
      </c>
      <c r="V44" s="6">
        <v>4</v>
      </c>
      <c r="X44" s="6">
        <f>IF(N44+P44+R44+T44+V44&gt;0,SUM(M44:V44),0)</f>
        <v>80</v>
      </c>
      <c r="Z44" s="6">
        <f>_xlfn.RANK.EQ(X44,X:X)</f>
        <v>3</v>
      </c>
      <c r="AA44" s="11"/>
      <c r="AB44" s="11">
        <f>Z44/COUNT(Z:Z)</f>
        <v>0.23076923076923078</v>
      </c>
      <c r="AC44" s="12" t="s">
        <v>228</v>
      </c>
      <c r="AE44" s="7"/>
    </row>
    <row r="45" spans="1:31" x14ac:dyDescent="0.35">
      <c r="B45" s="6" t="s">
        <v>115</v>
      </c>
      <c r="E45" s="6" t="s">
        <v>104</v>
      </c>
      <c r="AC45" s="15" t="s">
        <v>281</v>
      </c>
      <c r="AE45" s="7"/>
    </row>
    <row r="46" spans="1:31" x14ac:dyDescent="0.35">
      <c r="B46" s="6" t="s">
        <v>114</v>
      </c>
      <c r="E46" s="6" t="s">
        <v>104</v>
      </c>
      <c r="AC46" s="15" t="s">
        <v>281</v>
      </c>
      <c r="AE46" s="7"/>
    </row>
    <row r="47" spans="1:31" x14ac:dyDescent="0.35">
      <c r="B47" s="6" t="s">
        <v>274</v>
      </c>
      <c r="E47" s="6" t="s">
        <v>279</v>
      </c>
      <c r="AC47" s="15" t="s">
        <v>281</v>
      </c>
      <c r="AE47" s="7"/>
    </row>
    <row r="48" spans="1:31" x14ac:dyDescent="0.35">
      <c r="B48" s="6" t="s">
        <v>275</v>
      </c>
      <c r="E48" s="6" t="s">
        <v>280</v>
      </c>
      <c r="AC48" s="15" t="s">
        <v>281</v>
      </c>
      <c r="AE48" s="7"/>
    </row>
    <row r="49" spans="2:31" ht="13.15" x14ac:dyDescent="0.35">
      <c r="B49" s="6" t="s">
        <v>201</v>
      </c>
      <c r="D49" s="10">
        <v>92801417081</v>
      </c>
      <c r="E49" s="6" t="s">
        <v>101</v>
      </c>
      <c r="F49" s="6" t="s">
        <v>39</v>
      </c>
      <c r="M49" s="6">
        <v>10</v>
      </c>
      <c r="N49" s="6">
        <v>0</v>
      </c>
      <c r="O49" s="6">
        <v>6</v>
      </c>
      <c r="P49" s="6">
        <v>0</v>
      </c>
      <c r="Q49" s="6">
        <v>6</v>
      </c>
      <c r="R49" s="6">
        <v>0</v>
      </c>
      <c r="S49" s="6">
        <v>10</v>
      </c>
      <c r="T49" s="6">
        <v>0</v>
      </c>
      <c r="U49" s="6">
        <v>6</v>
      </c>
      <c r="V49" s="6">
        <v>0</v>
      </c>
      <c r="W49" s="6">
        <f>M49+O49+Q49+S49+U49</f>
        <v>38</v>
      </c>
      <c r="Y49" s="6">
        <f>_xlfn.RANK.EQ(W49,W:W)</f>
        <v>7</v>
      </c>
      <c r="AA49" s="11">
        <f>Y49/COUNT(Y:Y)</f>
        <v>0.3888888888888889</v>
      </c>
      <c r="AB49" s="11"/>
      <c r="AC49" s="12" t="s">
        <v>226</v>
      </c>
      <c r="AE49" s="7"/>
    </row>
    <row r="50" spans="2:31" ht="13.15" x14ac:dyDescent="0.35">
      <c r="B50" s="6" t="s">
        <v>203</v>
      </c>
      <c r="D50" s="13">
        <v>92801417085</v>
      </c>
      <c r="E50" s="6" t="s">
        <v>101</v>
      </c>
      <c r="F50" s="6" t="s">
        <v>39</v>
      </c>
      <c r="M50" s="6">
        <v>8</v>
      </c>
      <c r="N50" s="6">
        <v>0</v>
      </c>
      <c r="O50" s="6">
        <v>2</v>
      </c>
      <c r="P50" s="6">
        <v>0</v>
      </c>
      <c r="Q50" s="6">
        <v>6</v>
      </c>
      <c r="R50" s="6">
        <v>0</v>
      </c>
      <c r="S50" s="6">
        <v>9</v>
      </c>
      <c r="T50" s="6">
        <v>0</v>
      </c>
      <c r="U50" s="6">
        <v>0</v>
      </c>
      <c r="V50" s="6">
        <v>0</v>
      </c>
      <c r="W50" s="6">
        <f>M50+O50+Q50+S50+U50</f>
        <v>25</v>
      </c>
      <c r="Y50" s="6">
        <f>_xlfn.RANK.EQ(W50,W:W)</f>
        <v>17</v>
      </c>
      <c r="AA50" s="11">
        <f>Y50/COUNT(Y:Y)</f>
        <v>0.94444444444444442</v>
      </c>
      <c r="AB50" s="11"/>
      <c r="AC50" s="12" t="s">
        <v>227</v>
      </c>
      <c r="AE50" s="7"/>
    </row>
    <row r="51" spans="2:31" ht="13.15" x14ac:dyDescent="0.35">
      <c r="B51" s="6" t="s">
        <v>202</v>
      </c>
      <c r="D51" s="13" t="s">
        <v>220</v>
      </c>
      <c r="E51" s="6" t="s">
        <v>101</v>
      </c>
      <c r="F51" s="6" t="s">
        <v>39</v>
      </c>
      <c r="M51" s="6">
        <v>9</v>
      </c>
      <c r="N51" s="6">
        <v>0</v>
      </c>
      <c r="O51" s="6">
        <v>10</v>
      </c>
      <c r="P51" s="6">
        <v>0</v>
      </c>
      <c r="Q51" s="6">
        <v>7</v>
      </c>
      <c r="R51" s="6">
        <v>0</v>
      </c>
      <c r="S51" s="6">
        <v>7</v>
      </c>
      <c r="T51" s="6">
        <v>0</v>
      </c>
      <c r="U51" s="6">
        <v>10</v>
      </c>
      <c r="V51" s="6">
        <v>0</v>
      </c>
      <c r="W51" s="6">
        <f>M51+O51+Q51+S51+U51</f>
        <v>43</v>
      </c>
      <c r="Y51" s="6">
        <f>_xlfn.RANK.EQ(W51,W:W)</f>
        <v>4</v>
      </c>
      <c r="AA51" s="11">
        <f>Y51/COUNT(Y:Y)</f>
        <v>0.22222222222222221</v>
      </c>
      <c r="AB51" s="11"/>
      <c r="AC51" s="12" t="s">
        <v>225</v>
      </c>
      <c r="AE51" s="7"/>
    </row>
  </sheetData>
  <autoFilter ref="A1:AE52" xr:uid="{01B9A0BB-CE10-44B9-8FAB-42D80A5CF864}">
    <sortState xmlns:xlrd2="http://schemas.microsoft.com/office/spreadsheetml/2017/richdata2" ref="A2:AE51">
      <sortCondition ref="E1:E52"/>
    </sortState>
  </autoFilter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获奖清单</vt:lpstr>
      <vt:lpstr>获奖清单 (2)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mathslab</dc:creator>
  <cp:keywords/>
  <dc:description/>
  <cp:lastModifiedBy>mathslab</cp:lastModifiedBy>
  <dcterms:created xsi:type="dcterms:W3CDTF">2021-01-06T15:40:31Z</dcterms:created>
  <dcterms:modified xsi:type="dcterms:W3CDTF">2021-01-06T15:40:31Z</dcterms:modified>
  <cp:category/>
  <cp:contentStatus/>
</cp:coreProperties>
</file>